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xml" ContentType="application/vnd.openxmlformats-officedocument.drawingml.chartshapes+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harts/chart17.xml" ContentType="application/vnd.openxmlformats-officedocument.drawingml.chart+xml"/>
  <Override PartName="/xl/charts/chart18.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defaultThemeVersion="124226"/>
  <mc:AlternateContent xmlns:mc="http://schemas.openxmlformats.org/markup-compatibility/2006">
    <mc:Choice Requires="x15">
      <x15ac:absPath xmlns:x15ac="http://schemas.microsoft.com/office/spreadsheetml/2010/11/ac" url="H:\Downloads\"/>
    </mc:Choice>
  </mc:AlternateContent>
  <xr:revisionPtr revIDLastSave="0" documentId="13_ncr:1_{35E179AF-93C9-4913-9AC5-37F87E9C5D74}" xr6:coauthVersionLast="47" xr6:coauthVersionMax="47" xr10:uidLastSave="{00000000-0000-0000-0000-000000000000}"/>
  <bookViews>
    <workbookView xWindow="-108" yWindow="-108" windowWidth="23256" windowHeight="12456" tabRatio="869" xr2:uid="{00000000-000D-0000-FFFF-FFFF00000000}"/>
  </bookViews>
  <sheets>
    <sheet name="Charts" sheetId="21" r:id="rId1"/>
    <sheet name="Intake and Dispositions" sheetId="83" r:id="rId2"/>
    <sheet name="Supervision" sheetId="84" r:id="rId3"/>
    <sheet name="Residential" sheetId="153" r:id="rId4"/>
    <sheet name="Overtime" sheetId="128" r:id="rId5"/>
    <sheet name="Sick &amp; FMLA Leave" sheetId="129" r:id="rId6"/>
    <sheet name="Facility Pop &amp; Incidents" sheetId="123" r:id="rId7"/>
    <sheet name="Positions" sheetId="121" r:id="rId8"/>
  </sheets>
  <externalReferences>
    <externalReference r:id="rId9"/>
  </externalReferences>
  <definedNames>
    <definedName name="_xlnm._FilterDatabase" localSheetId="6" hidden="1">'Facility Pop &amp; Incidents'!$A$1:$I$26</definedName>
    <definedName name="_xlnm.Print_Area" localSheetId="0">Charts!$A$1:$M$175</definedName>
    <definedName name="_xlnm.Print_Area" localSheetId="6">'Facility Pop &amp; Incidents'!$A$1:$I$179</definedName>
    <definedName name="_xlnm.Print_Area" localSheetId="1">'Intake and Dispositions'!$A$1:$BD$41</definedName>
    <definedName name="_xlnm.Print_Area" localSheetId="7">Positions!$A$1:$P$40</definedName>
    <definedName name="_xlnm.Print_Area" localSheetId="3">Residential!$A$1:$BK$40</definedName>
    <definedName name="_xlnm.Print_Area" localSheetId="2">Supervision!$A$1:$F$38</definedName>
    <definedName name="_xlnm.Print_Titles" localSheetId="0">Charts!$1:$1</definedName>
    <definedName name="_xlnm.Print_Titles" localSheetId="1">'Intake and Dispositions'!$A:$A</definedName>
    <definedName name="_xlnm.Print_Titles" localSheetId="7">Positions!$A:$A,Positions!$1:$3</definedName>
    <definedName name="_xlnm.Print_Titles" localSheetId="3">Residential!$A:$A</definedName>
    <definedName name="_xlnm.Print_Titles" localSheetId="5">'Sick &amp; FMLA Leave'!$A:$A,'Sick &amp; FMLA Leave'!$1:$3</definedName>
    <definedName name="_xlnm.Print_Titles" localSheetId="2">Supervision!$A:$A,Supervision!$1:$2</definedName>
    <definedName name="Z_AD52CFBB_AA28_4AA9_B907_EA11296A2AA3_.wvu.PrintArea" localSheetId="6" hidden="1">'Facility Pop &amp; Incidents'!$A$1:$I$178</definedName>
    <definedName name="Z_AD52CFBB_AA28_4AA9_B907_EA11296A2AA3_.wvu.PrintArea" localSheetId="1" hidden="1">'Intake and Dispositions'!#REF!</definedName>
    <definedName name="Z_AD52CFBB_AA28_4AA9_B907_EA11296A2AA3_.wvu.PrintTitles" localSheetId="6" hidden="1">'Facility Pop &amp; Incidents'!$2:$2</definedName>
  </definedNames>
  <calcPr calcId="191029"/>
  <customWorkbookViews>
    <customWorkbookView name="leungk - Personal View" guid="{AD52CFBB-AA28-4AA9-B907-EA11296A2AA3}" mergeInterval="0" personalView="1" xWindow="3" yWindow="345" windowWidth="1148" windowHeight="299" tabRatio="73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K3" i="153" l="1"/>
  <c r="BJ3" i="153"/>
  <c r="BI3" i="153"/>
  <c r="BH3" i="153"/>
  <c r="BG3" i="153"/>
  <c r="BF3" i="153"/>
  <c r="BE3" i="153"/>
  <c r="BD3" i="153"/>
  <c r="BC3" i="153"/>
  <c r="BB3" i="153"/>
  <c r="BA3" i="153"/>
  <c r="AZ3" i="153"/>
  <c r="AY3" i="153"/>
  <c r="AX3" i="153"/>
  <c r="AW3" i="153"/>
  <c r="AV3" i="153"/>
  <c r="AU3" i="153"/>
  <c r="AT3" i="153"/>
  <c r="AS3" i="153"/>
  <c r="AR3" i="153"/>
  <c r="AQ3" i="153"/>
  <c r="AP3" i="153"/>
  <c r="AO3" i="153"/>
  <c r="AN3" i="153"/>
  <c r="AM3" i="153"/>
  <c r="AL3" i="153"/>
  <c r="AK3" i="153"/>
  <c r="AJ3" i="153"/>
  <c r="AI3" i="153"/>
  <c r="AH3" i="153"/>
  <c r="AG3" i="153"/>
  <c r="AF3" i="153"/>
  <c r="AE3" i="153"/>
  <c r="AD3" i="153"/>
  <c r="AC3" i="153"/>
  <c r="AB3" i="153"/>
  <c r="AA3" i="153"/>
  <c r="Z3" i="153"/>
  <c r="Y3" i="153"/>
  <c r="X3" i="153"/>
  <c r="W3" i="153"/>
  <c r="V3" i="153"/>
  <c r="U3" i="153"/>
  <c r="T3" i="153"/>
  <c r="S3" i="153"/>
  <c r="R3" i="153"/>
  <c r="Q3" i="153"/>
  <c r="P3" i="153"/>
  <c r="O3" i="153"/>
  <c r="N3" i="153"/>
  <c r="M3" i="153"/>
  <c r="L3" i="153"/>
  <c r="K3" i="153"/>
  <c r="J3" i="153"/>
  <c r="I3" i="153"/>
  <c r="H3" i="153"/>
  <c r="G3" i="153"/>
  <c r="F3" i="153"/>
  <c r="E3" i="153"/>
  <c r="D3" i="153"/>
  <c r="C3" i="153"/>
  <c r="B3" i="153"/>
  <c r="B9" i="84"/>
  <c r="K25" i="128" l="1"/>
  <c r="K26" i="128"/>
  <c r="K27" i="128"/>
  <c r="K28" i="128"/>
  <c r="K29" i="128"/>
  <c r="K31" i="128"/>
  <c r="K32" i="128"/>
  <c r="K33" i="128"/>
  <c r="K24" i="128"/>
  <c r="L4" i="128"/>
  <c r="K4" i="128"/>
  <c r="L15" i="128"/>
  <c r="L16" i="128"/>
  <c r="L17" i="128"/>
  <c r="L18" i="128"/>
  <c r="L19" i="128"/>
  <c r="L20" i="128"/>
  <c r="L21" i="128"/>
  <c r="L22" i="128"/>
  <c r="L23" i="128"/>
  <c r="L14" i="128"/>
  <c r="K15" i="128"/>
  <c r="K16" i="128"/>
  <c r="K17" i="128"/>
  <c r="K18" i="128"/>
  <c r="K19" i="128"/>
  <c r="K20" i="128"/>
  <c r="K21" i="128"/>
  <c r="K22" i="128"/>
  <c r="K23" i="128"/>
  <c r="K14" i="128"/>
  <c r="L5" i="128"/>
  <c r="L6" i="128"/>
  <c r="L7" i="128"/>
  <c r="L8" i="128"/>
  <c r="L9" i="128"/>
  <c r="L10" i="128"/>
  <c r="L11" i="128"/>
  <c r="L12" i="128"/>
  <c r="L13" i="128"/>
  <c r="K5" i="128"/>
  <c r="K6" i="128"/>
  <c r="K7" i="128"/>
  <c r="K8" i="128"/>
  <c r="K9" i="128"/>
  <c r="K10" i="128"/>
  <c r="K11" i="128"/>
  <c r="K12" i="128"/>
  <c r="K13" i="128"/>
  <c r="L35" i="129"/>
  <c r="L36" i="129"/>
  <c r="L37" i="129"/>
  <c r="L38" i="129"/>
  <c r="L39" i="129"/>
  <c r="L41" i="129"/>
  <c r="L42" i="129"/>
  <c r="L43" i="129"/>
  <c r="L34" i="129"/>
  <c r="K35" i="129"/>
  <c r="K36" i="129"/>
  <c r="K37" i="129"/>
  <c r="K38" i="129"/>
  <c r="K39" i="129"/>
  <c r="K41" i="129"/>
  <c r="K42" i="129"/>
  <c r="K43" i="129"/>
  <c r="K34" i="129"/>
  <c r="L25" i="129"/>
  <c r="L26" i="129"/>
  <c r="L27" i="129"/>
  <c r="L28" i="129"/>
  <c r="L29" i="129"/>
  <c r="L30" i="129"/>
  <c r="L31" i="129"/>
  <c r="L32" i="129"/>
  <c r="L33" i="129"/>
  <c r="L24" i="129"/>
  <c r="K25" i="129"/>
  <c r="K26" i="129"/>
  <c r="K27" i="129"/>
  <c r="K28" i="129"/>
  <c r="K29" i="129"/>
  <c r="K30" i="129"/>
  <c r="K31" i="129"/>
  <c r="K32" i="129"/>
  <c r="K33" i="129"/>
  <c r="K24" i="129"/>
  <c r="L15" i="129"/>
  <c r="L16" i="129"/>
  <c r="L17" i="129"/>
  <c r="L18" i="129"/>
  <c r="L19" i="129"/>
  <c r="L21" i="129"/>
  <c r="L22" i="129"/>
  <c r="L23" i="129"/>
  <c r="L14" i="129"/>
  <c r="K15" i="129"/>
  <c r="K16" i="129"/>
  <c r="K17" i="129"/>
  <c r="K18" i="129"/>
  <c r="K19" i="129"/>
  <c r="K21" i="129"/>
  <c r="K22" i="129"/>
  <c r="K23" i="129"/>
  <c r="K14" i="129"/>
  <c r="L5" i="129"/>
  <c r="L6" i="129"/>
  <c r="L7" i="129"/>
  <c r="L8" i="129"/>
  <c r="L9" i="129"/>
  <c r="L10" i="129"/>
  <c r="L11" i="129"/>
  <c r="L12" i="129"/>
  <c r="L13" i="129"/>
  <c r="L4" i="129"/>
  <c r="K5" i="129"/>
  <c r="K6" i="129"/>
  <c r="K7" i="129"/>
  <c r="K8" i="129"/>
  <c r="K9" i="129"/>
  <c r="K10" i="129"/>
  <c r="K11" i="129"/>
  <c r="K12" i="129"/>
  <c r="K13" i="129"/>
  <c r="K4" i="129"/>
  <c r="BD4" i="83"/>
  <c r="BC4" i="83"/>
  <c r="AO4" i="83"/>
  <c r="AP4" i="83"/>
  <c r="AQ4" i="83"/>
  <c r="AR4" i="83"/>
  <c r="AS4" i="83"/>
  <c r="AT4" i="83"/>
  <c r="AU4" i="83"/>
  <c r="AV4" i="83"/>
  <c r="AW4" i="83"/>
  <c r="AX4" i="83"/>
  <c r="AY4" i="83"/>
  <c r="AZ4" i="83"/>
  <c r="BA4" i="83"/>
  <c r="BB4" i="83"/>
  <c r="AA4" i="83"/>
  <c r="AB4" i="83"/>
  <c r="AC4" i="83"/>
  <c r="AD4" i="83"/>
  <c r="AE4" i="83"/>
  <c r="AF4" i="83"/>
  <c r="AG4" i="83"/>
  <c r="AH4" i="83"/>
  <c r="AI4" i="83"/>
  <c r="AJ4" i="83"/>
  <c r="AK4" i="83"/>
  <c r="AL4" i="83"/>
  <c r="AM4" i="83"/>
  <c r="AN4" i="83"/>
  <c r="C4" i="83"/>
  <c r="D4" i="83"/>
  <c r="E4" i="83"/>
  <c r="F4" i="83"/>
  <c r="G4" i="83"/>
  <c r="H4" i="83"/>
  <c r="I4" i="83"/>
  <c r="J4" i="83"/>
  <c r="K4" i="83"/>
  <c r="L4" i="83"/>
  <c r="M4" i="83"/>
  <c r="N4" i="83"/>
  <c r="O4" i="83"/>
  <c r="P4" i="83"/>
  <c r="Q4" i="83"/>
  <c r="R4" i="83"/>
  <c r="S4" i="83"/>
  <c r="T4" i="83"/>
  <c r="U4" i="83"/>
  <c r="V4" i="83"/>
  <c r="W4" i="83"/>
  <c r="X4" i="83"/>
  <c r="Y4" i="83"/>
  <c r="Z4" i="83"/>
  <c r="B4" i="83"/>
  <c r="AY5" i="83"/>
  <c r="AO5" i="83"/>
  <c r="AE5" i="83"/>
  <c r="AA5" i="83"/>
  <c r="AA6" i="83"/>
  <c r="T5" i="83"/>
  <c r="P5" i="83"/>
  <c r="N5" i="83"/>
  <c r="F5" i="83"/>
  <c r="C3" i="121"/>
  <c r="D3" i="121"/>
  <c r="E3" i="121"/>
  <c r="F3" i="121"/>
  <c r="G3" i="121"/>
  <c r="H3" i="121"/>
  <c r="I3" i="121"/>
  <c r="J3" i="121"/>
  <c r="K3" i="121"/>
  <c r="L3" i="121"/>
  <c r="M3" i="121"/>
  <c r="N3" i="121"/>
  <c r="O3" i="121"/>
  <c r="P3" i="121"/>
  <c r="B3" i="121"/>
  <c r="AY41" i="83"/>
  <c r="AO41" i="83"/>
  <c r="AE41" i="83"/>
  <c r="AA41" i="83"/>
  <c r="T41" i="83"/>
  <c r="P41" i="83"/>
  <c r="N41" i="83"/>
  <c r="F41" i="83"/>
  <c r="AY40" i="83"/>
  <c r="AO40" i="83"/>
  <c r="AE40" i="83"/>
  <c r="AA40" i="83"/>
  <c r="T40" i="83"/>
  <c r="P40" i="83"/>
  <c r="N40" i="83"/>
  <c r="F40" i="83"/>
  <c r="AY39" i="83"/>
  <c r="AO39" i="83"/>
  <c r="AE39" i="83"/>
  <c r="AA39" i="83"/>
  <c r="T39" i="83"/>
  <c r="P39" i="83"/>
  <c r="N39" i="83"/>
  <c r="F39" i="83"/>
  <c r="AY38" i="83"/>
  <c r="AO38" i="83"/>
  <c r="AE38" i="83"/>
  <c r="AA38" i="83"/>
  <c r="T38" i="83"/>
  <c r="P38" i="83"/>
  <c r="N38" i="83"/>
  <c r="F38" i="83"/>
  <c r="AY37" i="83"/>
  <c r="AO37" i="83"/>
  <c r="AE37" i="83"/>
  <c r="AA37" i="83"/>
  <c r="T37" i="83"/>
  <c r="P37" i="83"/>
  <c r="N37" i="83"/>
  <c r="F37" i="83"/>
  <c r="AY36" i="83"/>
  <c r="AO36" i="83"/>
  <c r="AE36" i="83"/>
  <c r="AA36" i="83"/>
  <c r="T36" i="83"/>
  <c r="P36" i="83"/>
  <c r="N36" i="83"/>
  <c r="F36" i="83"/>
  <c r="AY35" i="83"/>
  <c r="AO35" i="83"/>
  <c r="AE35" i="83"/>
  <c r="AA35" i="83"/>
  <c r="T35" i="83"/>
  <c r="P35" i="83"/>
  <c r="N35" i="83"/>
  <c r="F35" i="83"/>
  <c r="AY34" i="83"/>
  <c r="AO34" i="83"/>
  <c r="AE34" i="83"/>
  <c r="AA34" i="83"/>
  <c r="T34" i="83"/>
  <c r="P34" i="83"/>
  <c r="N34" i="83"/>
  <c r="F34" i="83"/>
  <c r="AY33" i="83"/>
  <c r="AO33" i="83"/>
  <c r="AE33" i="83"/>
  <c r="AA33" i="83"/>
  <c r="T33" i="83"/>
  <c r="P33" i="83"/>
  <c r="N33" i="83"/>
  <c r="F33" i="83"/>
  <c r="AY32" i="83"/>
  <c r="AO32" i="83"/>
  <c r="AE32" i="83"/>
  <c r="AA32" i="83"/>
  <c r="T32" i="83"/>
  <c r="P32" i="83"/>
  <c r="N32" i="83"/>
  <c r="F32" i="83"/>
  <c r="AY31" i="83"/>
  <c r="AO31" i="83"/>
  <c r="AE31" i="83"/>
  <c r="AA31" i="83"/>
  <c r="T31" i="83"/>
  <c r="P31" i="83"/>
  <c r="N31" i="83"/>
  <c r="F31" i="83"/>
  <c r="AY30" i="83"/>
  <c r="AO30" i="83"/>
  <c r="AE30" i="83"/>
  <c r="AA30" i="83"/>
  <c r="T30" i="83"/>
  <c r="P30" i="83"/>
  <c r="N30" i="83"/>
  <c r="F30" i="83"/>
  <c r="AY29" i="83"/>
  <c r="AO29" i="83"/>
  <c r="AE29" i="83"/>
  <c r="AA29" i="83"/>
  <c r="T29" i="83"/>
  <c r="P29" i="83"/>
  <c r="N29" i="83"/>
  <c r="F29" i="83"/>
  <c r="AY28" i="83"/>
  <c r="AO28" i="83"/>
  <c r="AE28" i="83"/>
  <c r="AA28" i="83"/>
  <c r="T28" i="83"/>
  <c r="P28" i="83"/>
  <c r="N28" i="83"/>
  <c r="F28" i="83"/>
  <c r="AY27" i="83"/>
  <c r="AO27" i="83"/>
  <c r="AE27" i="83"/>
  <c r="AA27" i="83"/>
  <c r="T27" i="83"/>
  <c r="P27" i="83"/>
  <c r="N27" i="83"/>
  <c r="F27" i="83"/>
  <c r="AY26" i="83"/>
  <c r="AO26" i="83"/>
  <c r="AE26" i="83"/>
  <c r="AA26" i="83"/>
  <c r="T26" i="83"/>
  <c r="P26" i="83"/>
  <c r="N26" i="83"/>
  <c r="F26" i="83"/>
  <c r="AY25" i="83"/>
  <c r="AO25" i="83"/>
  <c r="AE25" i="83"/>
  <c r="AA25" i="83"/>
  <c r="T25" i="83"/>
  <c r="P25" i="83"/>
  <c r="N25" i="83"/>
  <c r="F25" i="83"/>
  <c r="AY24" i="83"/>
  <c r="AO24" i="83"/>
  <c r="AE24" i="83"/>
  <c r="AA24" i="83"/>
  <c r="T24" i="83"/>
  <c r="P24" i="83"/>
  <c r="N24" i="83"/>
  <c r="F24" i="83"/>
  <c r="AY23" i="83"/>
  <c r="AO23" i="83"/>
  <c r="AE23" i="83"/>
  <c r="AA23" i="83"/>
  <c r="T23" i="83"/>
  <c r="P23" i="83"/>
  <c r="N23" i="83"/>
  <c r="F23" i="83"/>
  <c r="AY22" i="83"/>
  <c r="AO22" i="83"/>
  <c r="AE22" i="83"/>
  <c r="AA22" i="83"/>
  <c r="T22" i="83"/>
  <c r="P22" i="83"/>
  <c r="N22" i="83"/>
  <c r="F22" i="83"/>
  <c r="AY21" i="83"/>
  <c r="AO21" i="83"/>
  <c r="AE21" i="83"/>
  <c r="AA21" i="83"/>
  <c r="T21" i="83"/>
  <c r="P21" i="83"/>
  <c r="N21" i="83"/>
  <c r="F21" i="83"/>
  <c r="AY20" i="83"/>
  <c r="AO20" i="83"/>
  <c r="AE20" i="83"/>
  <c r="AA20" i="83"/>
  <c r="T20" i="83"/>
  <c r="P20" i="83"/>
  <c r="N20" i="83"/>
  <c r="F20" i="83"/>
  <c r="AY19" i="83"/>
  <c r="AO19" i="83"/>
  <c r="AE19" i="83"/>
  <c r="AA19" i="83"/>
  <c r="T19" i="83"/>
  <c r="P19" i="83"/>
  <c r="N19" i="83"/>
  <c r="F19" i="83"/>
  <c r="AY18" i="83"/>
  <c r="AO18" i="83"/>
  <c r="AE18" i="83"/>
  <c r="AA18" i="83"/>
  <c r="T18" i="83"/>
  <c r="P18" i="83"/>
  <c r="N18" i="83"/>
  <c r="F18" i="83"/>
  <c r="AY17" i="83"/>
  <c r="AO17" i="83"/>
  <c r="AE17" i="83"/>
  <c r="AA17" i="83"/>
  <c r="T17" i="83"/>
  <c r="P17" i="83"/>
  <c r="N17" i="83"/>
  <c r="F17" i="83"/>
  <c r="AY16" i="83"/>
  <c r="AO16" i="83"/>
  <c r="AE16" i="83"/>
  <c r="AA16" i="83"/>
  <c r="T16" i="83"/>
  <c r="P16" i="83"/>
  <c r="N16" i="83"/>
  <c r="F16" i="83"/>
  <c r="AY15" i="83"/>
  <c r="AO15" i="83"/>
  <c r="AE15" i="83"/>
  <c r="AA15" i="83"/>
  <c r="T15" i="83"/>
  <c r="P15" i="83"/>
  <c r="N15" i="83"/>
  <c r="F15" i="83"/>
  <c r="AY14" i="83"/>
  <c r="AO14" i="83"/>
  <c r="AE14" i="83"/>
  <c r="AA14" i="83"/>
  <c r="T14" i="83"/>
  <c r="P14" i="83"/>
  <c r="N14" i="83"/>
  <c r="F14" i="83"/>
  <c r="AY13" i="83"/>
  <c r="AO13" i="83"/>
  <c r="AE13" i="83"/>
  <c r="AA13" i="83"/>
  <c r="T13" i="83"/>
  <c r="P13" i="83"/>
  <c r="N13" i="83"/>
  <c r="F13" i="83"/>
  <c r="AY12" i="83"/>
  <c r="AO12" i="83"/>
  <c r="AE12" i="83"/>
  <c r="AA12" i="83"/>
  <c r="T12" i="83"/>
  <c r="P12" i="83"/>
  <c r="N12" i="83"/>
  <c r="F12" i="83"/>
  <c r="AY11" i="83"/>
  <c r="AO11" i="83"/>
  <c r="AE11" i="83"/>
  <c r="AA11" i="83"/>
  <c r="T11" i="83"/>
  <c r="P11" i="83"/>
  <c r="N11" i="83"/>
  <c r="F11" i="83"/>
  <c r="AY10" i="83"/>
  <c r="AO10" i="83"/>
  <c r="AE10" i="83"/>
  <c r="AA10" i="83"/>
  <c r="T10" i="83"/>
  <c r="P10" i="83"/>
  <c r="N10" i="83"/>
  <c r="F10" i="83"/>
  <c r="AY9" i="83"/>
  <c r="AO9" i="83"/>
  <c r="AE9" i="83"/>
  <c r="AA9" i="83"/>
  <c r="T9" i="83"/>
  <c r="P9" i="83"/>
  <c r="N9" i="83"/>
  <c r="F9" i="83"/>
  <c r="AY8" i="83"/>
  <c r="AO8" i="83"/>
  <c r="AE8" i="83"/>
  <c r="AA8" i="83"/>
  <c r="T8" i="83"/>
  <c r="P8" i="83"/>
  <c r="N8" i="83"/>
  <c r="F8" i="83"/>
  <c r="AY7" i="83"/>
  <c r="AO7" i="83"/>
  <c r="AE7" i="83"/>
  <c r="AA7" i="83"/>
  <c r="T7" i="83"/>
  <c r="P7" i="83"/>
  <c r="N7" i="83"/>
  <c r="F7" i="83"/>
  <c r="AY6" i="83"/>
  <c r="AO6" i="83"/>
  <c r="AE6" i="83"/>
  <c r="T6" i="83"/>
  <c r="P6" i="83"/>
  <c r="N6" i="83"/>
  <c r="F6" i="83"/>
  <c r="H134" i="123"/>
  <c r="G134" i="123"/>
  <c r="F134" i="123"/>
  <c r="H131" i="123"/>
  <c r="G131" i="123"/>
  <c r="F131" i="123"/>
  <c r="H124" i="123"/>
  <c r="G124" i="123"/>
  <c r="F124" i="123"/>
  <c r="H109" i="123"/>
  <c r="G109" i="123"/>
  <c r="F109" i="123"/>
  <c r="H106" i="123"/>
  <c r="G106" i="123"/>
  <c r="F106" i="123"/>
  <c r="H99" i="123"/>
  <c r="G99" i="123"/>
  <c r="F99" i="123"/>
  <c r="H84" i="123"/>
  <c r="G84" i="123"/>
  <c r="F84" i="123"/>
  <c r="H81" i="123"/>
  <c r="G81" i="123"/>
  <c r="F81" i="123"/>
  <c r="H74" i="123"/>
  <c r="G74" i="123"/>
  <c r="F74" i="123"/>
  <c r="H59" i="123"/>
  <c r="G59" i="123"/>
  <c r="F59" i="123"/>
  <c r="H56" i="123"/>
  <c r="G56" i="123"/>
  <c r="F56" i="123"/>
  <c r="H49" i="123"/>
  <c r="G49" i="123"/>
  <c r="F49" i="123"/>
  <c r="H34" i="123"/>
  <c r="G34" i="123"/>
  <c r="F34" i="123"/>
  <c r="H31" i="123"/>
  <c r="G31" i="123"/>
  <c r="F31" i="123"/>
  <c r="F2" i="84"/>
  <c r="E2" i="84"/>
  <c r="D2" i="84"/>
  <c r="C2" i="84"/>
  <c r="B2" i="84" l="1"/>
  <c r="I134" i="123" l="1"/>
  <c r="I131" i="123"/>
  <c r="I124" i="123"/>
  <c r="I109" i="123"/>
  <c r="I106" i="123"/>
  <c r="I99" i="123"/>
  <c r="I84" i="123"/>
  <c r="I81" i="123"/>
  <c r="I74" i="123"/>
  <c r="I59" i="123"/>
  <c r="I56" i="123"/>
  <c r="I49" i="123"/>
  <c r="I34" i="123"/>
  <c r="I31" i="123"/>
  <c r="B33" i="128" l="1"/>
  <c r="L33" i="128" s="1"/>
  <c r="B32" i="128"/>
  <c r="L32" i="128" s="1"/>
  <c r="B31" i="128"/>
  <c r="L31" i="128" s="1"/>
  <c r="B30" i="128"/>
  <c r="B29" i="128"/>
  <c r="L29" i="128" s="1"/>
  <c r="B28" i="128"/>
  <c r="L28" i="128" s="1"/>
  <c r="B27" i="128"/>
  <c r="L27" i="128" s="1"/>
  <c r="B26" i="128"/>
  <c r="L26" i="128" s="1"/>
  <c r="B25" i="128"/>
  <c r="L25" i="128" s="1"/>
  <c r="B24" i="128"/>
  <c r="L24" i="128" s="1"/>
  <c r="AR176" i="123" l="1"/>
  <c r="AR160" i="123"/>
  <c r="AR157" i="123"/>
  <c r="AR150" i="123"/>
  <c r="AR134" i="123"/>
  <c r="AR131" i="123"/>
  <c r="AR99" i="123"/>
  <c r="AR84" i="123"/>
  <c r="AR81" i="123"/>
  <c r="AR74" i="123"/>
  <c r="AR59" i="123"/>
  <c r="AR56" i="123"/>
  <c r="AR49" i="123"/>
  <c r="AR34" i="123"/>
  <c r="AR31" i="123"/>
  <c r="AR124" i="123"/>
  <c r="AR109" i="123"/>
  <c r="AR106" i="123"/>
  <c r="AP176" i="123"/>
  <c r="AP160" i="123"/>
  <c r="AP150" i="123"/>
  <c r="AP134" i="123"/>
  <c r="AP124" i="123"/>
  <c r="AP109" i="123"/>
  <c r="AP84" i="123"/>
  <c r="AP99" i="123"/>
  <c r="AP49" i="123"/>
  <c r="AP34" i="123"/>
  <c r="AP59" i="123"/>
  <c r="AP74" i="123"/>
  <c r="AO160" i="123"/>
  <c r="AN160" i="123"/>
  <c r="AM160" i="123"/>
  <c r="AL160" i="123"/>
  <c r="AK160" i="123"/>
  <c r="AJ160" i="123"/>
  <c r="AI160" i="123"/>
  <c r="AH160" i="123"/>
  <c r="AG160" i="123"/>
  <c r="AF160" i="123"/>
  <c r="AE160" i="123"/>
  <c r="AD160" i="123"/>
  <c r="AC160" i="123"/>
  <c r="AB160" i="123"/>
  <c r="AA160" i="123"/>
  <c r="Z160" i="123"/>
  <c r="Y160" i="123"/>
  <c r="X160" i="123"/>
  <c r="W160" i="123"/>
  <c r="V160" i="123"/>
  <c r="U160" i="123"/>
  <c r="T160" i="123"/>
  <c r="S160" i="123"/>
  <c r="R160" i="123"/>
  <c r="Q160" i="123"/>
  <c r="P160" i="123"/>
  <c r="O160" i="123"/>
  <c r="N160" i="123"/>
  <c r="M160" i="123"/>
  <c r="L160" i="123"/>
  <c r="K160" i="123"/>
  <c r="AO134" i="123"/>
  <c r="AN134" i="123"/>
  <c r="AM134" i="123"/>
  <c r="AL134" i="123"/>
  <c r="AK134" i="123"/>
  <c r="AJ134" i="123"/>
  <c r="AI134" i="123"/>
  <c r="AH134" i="123"/>
  <c r="AG134" i="123"/>
  <c r="AF134" i="123"/>
  <c r="AE134" i="123"/>
  <c r="AD134" i="123"/>
  <c r="AC134" i="123"/>
  <c r="AB134" i="123"/>
  <c r="AA134" i="123"/>
  <c r="Z134" i="123"/>
  <c r="Y134" i="123"/>
  <c r="X134" i="123"/>
  <c r="W134" i="123"/>
  <c r="V134" i="123"/>
  <c r="U134" i="123"/>
  <c r="T134" i="123"/>
  <c r="S134" i="123"/>
  <c r="R134" i="123"/>
  <c r="Q134" i="123"/>
  <c r="P134" i="123"/>
  <c r="O134" i="123"/>
  <c r="N134" i="123"/>
  <c r="M134" i="123"/>
  <c r="L134" i="123"/>
  <c r="K134" i="123"/>
  <c r="AD109" i="123"/>
  <c r="AC109" i="123"/>
  <c r="AB109" i="123"/>
  <c r="AA109" i="123"/>
  <c r="Z109" i="123"/>
  <c r="Y109" i="123"/>
  <c r="X109" i="123"/>
  <c r="W109" i="123"/>
  <c r="V109" i="123"/>
  <c r="U109" i="123"/>
  <c r="T109" i="123"/>
  <c r="S109" i="123"/>
  <c r="R109" i="123"/>
  <c r="Q109" i="123"/>
  <c r="P109" i="123"/>
  <c r="O109" i="123"/>
  <c r="N109" i="123"/>
  <c r="M109" i="123"/>
  <c r="L109" i="123"/>
  <c r="K109" i="123"/>
  <c r="AO109" i="123"/>
  <c r="AN109" i="123"/>
  <c r="AM109" i="123"/>
  <c r="AL109" i="123"/>
  <c r="AK109" i="123"/>
  <c r="AJ109" i="123"/>
  <c r="AI109" i="123"/>
  <c r="AH109" i="123"/>
  <c r="AG109" i="123"/>
  <c r="AF109" i="123"/>
  <c r="AE109" i="123"/>
  <c r="AO84" i="123"/>
  <c r="AN84" i="123"/>
  <c r="AM84" i="123"/>
  <c r="AL84" i="123"/>
  <c r="AK84" i="123"/>
  <c r="AJ84" i="123"/>
  <c r="AI84" i="123"/>
  <c r="AH84" i="123"/>
  <c r="AG84" i="123"/>
  <c r="AF84" i="123"/>
  <c r="AE84" i="123"/>
  <c r="AO59" i="123"/>
  <c r="AN59" i="123"/>
  <c r="AM59" i="123"/>
  <c r="AL59" i="123"/>
  <c r="AK59" i="123"/>
  <c r="AJ59" i="123"/>
  <c r="AI59" i="123"/>
  <c r="AH59" i="123"/>
  <c r="AG59" i="123"/>
  <c r="AF59" i="123"/>
  <c r="AE59" i="123"/>
  <c r="AO34" i="123"/>
  <c r="AN34" i="123"/>
  <c r="AM34" i="123"/>
  <c r="AL34" i="123"/>
  <c r="AK34" i="123"/>
  <c r="AJ34" i="123"/>
  <c r="AI34" i="123"/>
  <c r="AH34" i="123"/>
  <c r="AG34" i="123"/>
  <c r="AF34" i="123"/>
  <c r="AE34" i="123"/>
  <c r="AO49" i="123"/>
  <c r="AN49" i="123"/>
  <c r="AM49" i="123"/>
  <c r="AL49" i="123"/>
  <c r="AK49" i="123"/>
  <c r="AJ49" i="123"/>
  <c r="AI49" i="123"/>
  <c r="AH49" i="123"/>
  <c r="AG49" i="123"/>
  <c r="AF49" i="123"/>
  <c r="AE49" i="123"/>
  <c r="AO74" i="123"/>
  <c r="AN74" i="123"/>
  <c r="AM74" i="123"/>
  <c r="AL74" i="123"/>
  <c r="AK74" i="123"/>
  <c r="AJ74" i="123"/>
  <c r="AI74" i="123"/>
  <c r="AH74" i="123"/>
  <c r="AG74" i="123"/>
  <c r="AF74" i="123"/>
  <c r="AE74" i="123"/>
  <c r="AO99" i="123"/>
  <c r="AN99" i="123"/>
  <c r="AM99" i="123"/>
  <c r="AL99" i="123"/>
  <c r="AK99" i="123"/>
  <c r="AJ99" i="123"/>
  <c r="AI99" i="123"/>
  <c r="AH99" i="123"/>
  <c r="AG99" i="123"/>
  <c r="AF99" i="123"/>
  <c r="AE99" i="123"/>
  <c r="AO124" i="123"/>
  <c r="AN124" i="123"/>
  <c r="AM124" i="123"/>
  <c r="AL124" i="123"/>
  <c r="AK124" i="123"/>
  <c r="AJ124" i="123"/>
  <c r="AI124" i="123"/>
  <c r="AH124" i="123"/>
  <c r="AG124" i="123"/>
  <c r="AF124" i="123"/>
  <c r="AE124" i="123"/>
  <c r="AD124" i="123"/>
  <c r="AC124" i="123"/>
  <c r="AB124" i="123"/>
  <c r="AA124" i="123"/>
  <c r="Z124" i="123"/>
  <c r="Y124" i="123"/>
  <c r="X124" i="123"/>
  <c r="W124" i="123"/>
  <c r="V124" i="123"/>
  <c r="U124" i="123"/>
  <c r="T124" i="123"/>
  <c r="S124" i="123"/>
  <c r="R124" i="123"/>
  <c r="Q124" i="123"/>
  <c r="P124" i="123"/>
  <c r="O124" i="123"/>
  <c r="N124" i="123"/>
  <c r="M124" i="123"/>
  <c r="L124" i="123"/>
  <c r="K124" i="123"/>
  <c r="AO150" i="123"/>
  <c r="AN150" i="123"/>
  <c r="AM150" i="123"/>
  <c r="AL150" i="123"/>
  <c r="AK150" i="123"/>
  <c r="AJ150" i="123"/>
  <c r="AI150" i="123"/>
  <c r="AH150" i="123"/>
  <c r="AG150" i="123"/>
  <c r="AF150" i="123"/>
  <c r="AE150" i="123"/>
  <c r="AD150" i="123"/>
  <c r="AC150" i="123"/>
  <c r="AB150" i="123"/>
  <c r="AA150" i="123"/>
  <c r="Z150" i="123"/>
  <c r="Y150" i="123"/>
  <c r="X150" i="123"/>
  <c r="W150" i="123"/>
  <c r="V150" i="123"/>
  <c r="U150" i="123"/>
  <c r="T150" i="123"/>
  <c r="S150" i="123"/>
  <c r="R150" i="123"/>
  <c r="Q150" i="123"/>
  <c r="P150" i="123"/>
  <c r="O150" i="123"/>
  <c r="N150" i="123"/>
  <c r="M150" i="123"/>
  <c r="L150" i="123"/>
  <c r="K150" i="123"/>
  <c r="AO176" i="123"/>
  <c r="AN176" i="123"/>
  <c r="AM176" i="123"/>
  <c r="AL176" i="123"/>
  <c r="AK176" i="123"/>
  <c r="AJ176" i="123"/>
  <c r="AI176" i="123"/>
  <c r="AH176" i="123"/>
  <c r="AG176" i="123"/>
  <c r="AF176" i="123"/>
  <c r="AE176" i="123"/>
  <c r="AD176" i="123"/>
  <c r="AC176" i="123"/>
  <c r="AB176" i="123"/>
  <c r="AA176" i="123"/>
  <c r="Z176" i="123"/>
  <c r="Y176" i="123"/>
  <c r="X176" i="123"/>
  <c r="W176" i="123"/>
  <c r="V176" i="123"/>
  <c r="U176" i="123"/>
  <c r="T176" i="123"/>
  <c r="S176" i="123"/>
  <c r="R176" i="123"/>
  <c r="Q176" i="123"/>
  <c r="P176" i="123"/>
  <c r="O176" i="123"/>
  <c r="N176" i="123"/>
  <c r="M176" i="123"/>
  <c r="L176" i="123"/>
  <c r="K176" i="123"/>
  <c r="AD106" i="123"/>
  <c r="AC106" i="123"/>
  <c r="AB106" i="123"/>
  <c r="AA106" i="123"/>
  <c r="Z106" i="123"/>
  <c r="Y106" i="123"/>
  <c r="X106" i="123"/>
  <c r="W106" i="123"/>
  <c r="V106" i="123"/>
  <c r="U106" i="123"/>
  <c r="T106" i="123"/>
  <c r="S106" i="123"/>
  <c r="R106" i="123"/>
  <c r="Q106" i="123"/>
  <c r="P106" i="123"/>
  <c r="O106" i="123"/>
  <c r="N106" i="123"/>
  <c r="M106" i="123"/>
  <c r="L106" i="123"/>
  <c r="K106" i="123"/>
  <c r="AD131" i="123"/>
  <c r="AC131" i="123"/>
  <c r="AB131" i="123"/>
  <c r="AA131" i="123"/>
  <c r="Z131" i="123"/>
  <c r="Y131" i="123"/>
  <c r="X131" i="123"/>
  <c r="W131" i="123"/>
  <c r="V131" i="123"/>
  <c r="U131" i="123"/>
  <c r="T131" i="123"/>
  <c r="S131" i="123"/>
  <c r="R131" i="123"/>
  <c r="Q131" i="123"/>
  <c r="P131" i="123"/>
  <c r="O131" i="123"/>
  <c r="N131" i="123"/>
  <c r="M131" i="123"/>
  <c r="L131" i="123"/>
  <c r="K131" i="123"/>
  <c r="AD157" i="123"/>
  <c r="AC157" i="123"/>
  <c r="AB157" i="123"/>
  <c r="AA157" i="123"/>
  <c r="Z157" i="123"/>
  <c r="Y157" i="123"/>
  <c r="X157" i="123"/>
  <c r="W157" i="123"/>
  <c r="V157" i="123"/>
  <c r="U157" i="123"/>
  <c r="T157" i="123"/>
  <c r="S157" i="123"/>
  <c r="R157" i="123"/>
  <c r="Q157" i="123"/>
  <c r="P157" i="123"/>
  <c r="O157" i="123"/>
  <c r="N157" i="123"/>
  <c r="M157" i="123"/>
  <c r="L157" i="123"/>
  <c r="K157" i="123"/>
  <c r="AP157" i="123"/>
  <c r="AO157" i="123"/>
  <c r="AN157" i="123"/>
  <c r="AM157" i="123"/>
  <c r="AL157" i="123"/>
  <c r="AK157" i="123"/>
  <c r="AJ157" i="123"/>
  <c r="AI157" i="123"/>
  <c r="AH157" i="123"/>
  <c r="AG157" i="123"/>
  <c r="AF157" i="123"/>
  <c r="AE157" i="123"/>
  <c r="AP131" i="123"/>
  <c r="AO131" i="123"/>
  <c r="AN131" i="123"/>
  <c r="AM131" i="123"/>
  <c r="AL131" i="123"/>
  <c r="AK131" i="123"/>
  <c r="AJ131" i="123"/>
  <c r="AI131" i="123"/>
  <c r="AH131" i="123"/>
  <c r="AG131" i="123"/>
  <c r="AF131" i="123"/>
  <c r="AE131" i="123"/>
  <c r="AP106" i="123"/>
  <c r="AO106" i="123"/>
  <c r="AN106" i="123"/>
  <c r="AM106" i="123"/>
  <c r="AL106" i="123"/>
  <c r="AK106" i="123"/>
  <c r="AJ106" i="123"/>
  <c r="AI106" i="123"/>
  <c r="AH106" i="123"/>
  <c r="AG106" i="123"/>
  <c r="AF106" i="123"/>
  <c r="AE106" i="123"/>
  <c r="AP81" i="123"/>
  <c r="AO81" i="123"/>
  <c r="AN81" i="123"/>
  <c r="AM81" i="123"/>
  <c r="AL81" i="123"/>
  <c r="AK81" i="123"/>
  <c r="AJ81" i="123"/>
  <c r="AI81" i="123"/>
  <c r="AH81" i="123"/>
  <c r="AG81" i="123"/>
  <c r="AF81" i="123"/>
  <c r="AE81" i="123"/>
  <c r="AP56" i="123"/>
  <c r="AO56" i="123"/>
  <c r="AN56" i="123"/>
  <c r="AM56" i="123"/>
  <c r="AL56" i="123"/>
  <c r="AK56" i="123"/>
  <c r="AJ56" i="123"/>
  <c r="AI56" i="123"/>
  <c r="AH56" i="123"/>
  <c r="AG56" i="123"/>
  <c r="AF56" i="123"/>
  <c r="AE56" i="123"/>
  <c r="AP31" i="123"/>
  <c r="AO31" i="123"/>
  <c r="AN31" i="123"/>
  <c r="AM31" i="123"/>
  <c r="AL31" i="123"/>
  <c r="AK31" i="123"/>
  <c r="AJ31" i="123"/>
  <c r="AI31" i="123"/>
  <c r="AH31" i="123"/>
  <c r="AG31" i="123"/>
  <c r="AF31" i="123"/>
  <c r="AE31" i="123"/>
</calcChain>
</file>

<file path=xl/sharedStrings.xml><?xml version="1.0" encoding="utf-8"?>
<sst xmlns="http://schemas.openxmlformats.org/spreadsheetml/2006/main" count="780" uniqueCount="240">
  <si>
    <t>Cases Formaled</t>
  </si>
  <si>
    <t xml:space="preserve"> </t>
  </si>
  <si>
    <t>Male</t>
  </si>
  <si>
    <t>Female</t>
  </si>
  <si>
    <t>Admissions</t>
  </si>
  <si>
    <t>Releases</t>
  </si>
  <si>
    <t>TOTAL RESIDENTIAL POP.</t>
  </si>
  <si>
    <t>Total State-Run</t>
  </si>
  <si>
    <t>BCJJC</t>
  </si>
  <si>
    <t>Cheltenham</t>
  </si>
  <si>
    <t>LESCC</t>
  </si>
  <si>
    <t>Noyes</t>
  </si>
  <si>
    <t>Hickey</t>
  </si>
  <si>
    <t>Waxter</t>
  </si>
  <si>
    <t>TOTAL</t>
  </si>
  <si>
    <t>Victor Cullen</t>
  </si>
  <si>
    <t xml:space="preserve">CD/EM </t>
  </si>
  <si>
    <t>Privately Operated</t>
  </si>
  <si>
    <t>In State Per Diems (Incl. Shelt.)</t>
  </si>
  <si>
    <t>Out of State Per Diems</t>
  </si>
  <si>
    <t>Central Region</t>
  </si>
  <si>
    <t>Eastern Region</t>
  </si>
  <si>
    <t>Western Region</t>
  </si>
  <si>
    <t>RESIDENTIAL POPULATION</t>
  </si>
  <si>
    <t>Pending Placement Admissions</t>
  </si>
  <si>
    <t>ESCAPES and AWOLs</t>
  </si>
  <si>
    <t>Month</t>
  </si>
  <si>
    <t>Pending Placement ADP</t>
  </si>
  <si>
    <t>New Intake Referrals During Month: Complaint Count</t>
  </si>
  <si>
    <t>Intake Decisions Made During Month, Regardless of Complaint Date</t>
  </si>
  <si>
    <t>Probation Dispositions of Formaled Cases, Youth Count</t>
  </si>
  <si>
    <t>Committed Dispositions of Formaled Cases, Youth Count</t>
  </si>
  <si>
    <t>Total Cases</t>
  </si>
  <si>
    <t>Total Decisions Made</t>
  </si>
  <si>
    <t>Rate of Cases Formaled</t>
  </si>
  <si>
    <t>Change from 6-Mo Period Last Yr.</t>
  </si>
  <si>
    <t>Total Probation Disp.</t>
  </si>
  <si>
    <t>Total Committed Disp.</t>
  </si>
  <si>
    <t>Total ADP</t>
  </si>
  <si>
    <t>Pre-Disp. Releases</t>
  </si>
  <si>
    <t>Pre Disp. ALOS</t>
  </si>
  <si>
    <t>Pending Placement Releases</t>
  </si>
  <si>
    <t>DJS Management Team</t>
  </si>
  <si>
    <t>Gender</t>
  </si>
  <si>
    <t>Region</t>
  </si>
  <si>
    <t>Number</t>
  </si>
  <si>
    <t>Rate</t>
  </si>
  <si>
    <t>Cases Informally Adjusted</t>
  </si>
  <si>
    <t>Cases Formally Petitioned</t>
  </si>
  <si>
    <t>Waxter Detention</t>
  </si>
  <si>
    <t>Carter Young Womens</t>
  </si>
  <si>
    <t>Total Informal</t>
  </si>
  <si>
    <t>Rate of Informal</t>
  </si>
  <si>
    <t>RTC</t>
  </si>
  <si>
    <t>Staff Secure</t>
  </si>
  <si>
    <t>Hardware Secure</t>
  </si>
  <si>
    <t>Pre-Disp. Admis- sions</t>
  </si>
  <si>
    <t>DJS-Operated ADP</t>
  </si>
  <si>
    <t>Available to Fill</t>
  </si>
  <si>
    <t>Other Separations*</t>
  </si>
  <si>
    <t>Resignations</t>
  </si>
  <si>
    <t>Total Separations</t>
  </si>
  <si>
    <t>Contractual Filled (FTE)</t>
  </si>
  <si>
    <t>NON-BUDGETED CN</t>
  </si>
  <si>
    <t>AUTH CN FTE</t>
  </si>
  <si>
    <t>PIN Vacancies</t>
  </si>
  <si>
    <t>Net Positions Available</t>
  </si>
  <si>
    <t>PIN FILLED (FTE)</t>
  </si>
  <si>
    <t>Total Filled (PIN &amp; CN) Resident Advisor Trn-Lead</t>
  </si>
  <si>
    <t>Total Separ- ations</t>
  </si>
  <si>
    <t>CMS I-III PIN Vacancies</t>
  </si>
  <si>
    <t>Filled CMS I-III (Incl. Contractual)</t>
  </si>
  <si>
    <t>Total CMS I-III Positions</t>
  </si>
  <si>
    <t>Facility Direct Care Staff</t>
  </si>
  <si>
    <t>Community Services Direct Care Staff</t>
  </si>
  <si>
    <t>Backbone Mountain</t>
  </si>
  <si>
    <t>Green Ridge</t>
  </si>
  <si>
    <t>Meadow Mountain</t>
  </si>
  <si>
    <t>Savage Mountain</t>
  </si>
  <si>
    <t>WMCC</t>
  </si>
  <si>
    <t>Note: As of July 2013, incidents of incidental contact are no longer included in youth on staff assault counts.  Assault is defined as any instance in which a youth or staff member is involved in a physical conflict with another individual(s), even if no one is injured.  This includes unprovoked and provoked attacks and sexual assaults.  Distinctions should be made between assaults and fights where fights are defined as mutual physical attacks.  PbStandards.org</t>
  </si>
  <si>
    <t>Closed @Intake</t>
  </si>
  <si>
    <t>Note: As of July 2013, assault counts do not include fights.  Assault is defined as any instance in which a youth or staff member is involved in a physical conflict with another individual(s), even if no one is injured.  This includes unprovoked and provoked attacks and sexual assaults.  Distinctions should be made between assaults and fights where fights are defined as mutual physical attacks.  PbStandards.org</t>
  </si>
  <si>
    <t xml:space="preserve">Note: As of July 2013, assault counts do not include fights.  Assault is defined as any instance in which a youth or staff member is involved in a physical conflict with another individual(s), even if no one is injured.  This includes unprovoked and provoked attacks and sexual assaults.  Distinctions should be made between assaults and fights where fights are defined as mutual physical attacks.  PbStandards.org         </t>
  </si>
  <si>
    <t>FY14 Qtr1</t>
  </si>
  <si>
    <t>ALOS</t>
  </si>
  <si>
    <t>Detention Alternatives (ATD)</t>
  </si>
  <si>
    <t>Median LOS</t>
  </si>
  <si>
    <t>FY14 Qtr2</t>
  </si>
  <si>
    <t>Committed - Out of Home***</t>
  </si>
  <si>
    <t>Non-DJS-Run, In-State ADP</t>
  </si>
  <si>
    <t>Out-of-State ADP ****</t>
  </si>
  <si>
    <t>Pending Placement: Days to Placement to In-State, Non-RTC Program</t>
  </si>
  <si>
    <t>Overall ALOS</t>
  </si>
  <si>
    <t>Released to Instate Non-RTC</t>
  </si>
  <si>
    <t>Released to Instate RTC</t>
  </si>
  <si>
    <t>Released to Out of State Program</t>
  </si>
  <si>
    <t>ALOS Pending OOS Placement</t>
  </si>
  <si>
    <t>ALOS to Instate, Non-RTC Placement</t>
  </si>
  <si>
    <t>Committed - Out of State</t>
  </si>
  <si>
    <t>FY14 Qtr3</t>
  </si>
  <si>
    <t>Adult Court Authorized Detention</t>
  </si>
  <si>
    <t xml:space="preserve"> ALOS</t>
  </si>
  <si>
    <t>Pre-Disp. ADP*</t>
  </si>
  <si>
    <t>Adult ADP*</t>
  </si>
  <si>
    <t>Pre-Disposition  Juvenile Detention</t>
  </si>
  <si>
    <t>Juvenile Detention Pending  Placement</t>
  </si>
  <si>
    <t>Shelter</t>
  </si>
  <si>
    <t>ALOS Pending Instate RTC Plcmnt.</t>
  </si>
  <si>
    <t>Committed ADP</t>
  </si>
  <si>
    <t>FY15 Qtr1</t>
  </si>
  <si>
    <t>FY15 Qtr2</t>
  </si>
  <si>
    <t>FY15 Qtr3</t>
  </si>
  <si>
    <t>Escape from DJS Facility</t>
  </si>
  <si>
    <t>FY16 Qtr1</t>
  </si>
  <si>
    <t>Department of Juvenile Services- Performance Report</t>
  </si>
  <si>
    <t>FY16 Qtr3</t>
  </si>
  <si>
    <t>QUARTERLY REPORTING PERIODS*</t>
  </si>
  <si>
    <t>Note: Removed passive (non)-restraints starting in May 11</t>
  </si>
  <si>
    <t>FY09 Q1</t>
  </si>
  <si>
    <t>FY09 Q2</t>
  </si>
  <si>
    <t>FY09 Q3</t>
  </si>
  <si>
    <t>FY09 Q4</t>
  </si>
  <si>
    <t>FY10 Q1</t>
  </si>
  <si>
    <t>FY10 Q2</t>
  </si>
  <si>
    <t>FY10 Q3</t>
  </si>
  <si>
    <t>FY10 Q4</t>
  </si>
  <si>
    <t>FY11 Q1</t>
  </si>
  <si>
    <t>FY11 Q2</t>
  </si>
  <si>
    <t>FY11 Q3</t>
  </si>
  <si>
    <t>FY11 Q4</t>
  </si>
  <si>
    <t>FY12 Q1</t>
  </si>
  <si>
    <t>FY12 Q2</t>
  </si>
  <si>
    <t>FY12 Q3</t>
  </si>
  <si>
    <t>FY12 Q4</t>
  </si>
  <si>
    <t>FY13 Q1</t>
  </si>
  <si>
    <t>FY13 Q2</t>
  </si>
  <si>
    <t>FY13 Q3</t>
  </si>
  <si>
    <t>FY13 Q4</t>
  </si>
  <si>
    <t>FY14 Q4</t>
  </si>
  <si>
    <t>FY15 Q4</t>
  </si>
  <si>
    <t>FY16 Q2</t>
  </si>
  <si>
    <t>FY16 Q4</t>
  </si>
  <si>
    <t>Use of Restraints</t>
  </si>
  <si>
    <t>Incident count w/associated incident.</t>
  </si>
  <si>
    <t>Group Disturbance</t>
  </si>
  <si>
    <t>Incident count.</t>
  </si>
  <si>
    <t>Youth On Youth Assault w/Injuries Requiring on-Grounds Medical Care</t>
  </si>
  <si>
    <t>Youth On Youth Assault w/Injuries Requiring off-Grounds Medical Care</t>
  </si>
  <si>
    <t>Quarterly Incident Count</t>
  </si>
  <si>
    <t xml:space="preserve">Incident count w/associated incident. </t>
  </si>
  <si>
    <t>Note: Does not include passive (non)-restraints as of 5/11</t>
  </si>
  <si>
    <t>Use of Time-Out Period*</t>
  </si>
  <si>
    <t>* CJCA: Time out: a short cooling off period in a room or other location away from the general population and/or activities.</t>
  </si>
  <si>
    <t>Change from 6-Mo Pd. Last Year</t>
  </si>
  <si>
    <t>Change from 6-Mo Pd Last Year</t>
  </si>
  <si>
    <t>FY17 Qtr1</t>
  </si>
  <si>
    <t>AWOL from DJS Lic./Run Facility</t>
  </si>
  <si>
    <t>Note: Absconding from a DJS facility is an escape, except from non-secure programs which is considered an AWOL. AWOLS shown are from the now-closed Schaefer House, VisionQuest Morning Star, One Love, and Silver Oak Academy.</t>
  </si>
  <si>
    <t>YOC</t>
  </si>
  <si>
    <t>Youth of Color</t>
  </si>
  <si>
    <t>Percent</t>
  </si>
  <si>
    <t>YOC %</t>
  </si>
  <si>
    <t>YoC %</t>
  </si>
  <si>
    <t>FY17 Q1</t>
  </si>
  <si>
    <t>Overall Releases &lt;25 Days**</t>
  </si>
  <si>
    <t>Percent  &lt;25 Days</t>
  </si>
  <si>
    <t>FY19 Qtr2</t>
  </si>
  <si>
    <t xml:space="preserve">Note:  As of August 21, 2019 group disturbance is defined as youth action that resulted in loss of control of normal facility operations that requires assistance from law enforcement to regain control   </t>
  </si>
  <si>
    <t>As of 8/21/19 group disturbance="Youth action that resulted in loss of control of normal facility operations that requires assistance from law enforcement"</t>
  </si>
  <si>
    <t>Rate Per 100 Youth Days</t>
  </si>
  <si>
    <t>The formula is (Incident Count/(Quarterly ADP*90))*100</t>
  </si>
  <si>
    <t>*6/23/2021 chang from Rate Per 100 Youth ADP to Rate Per 100 Youth Days starting FY19Q4.</t>
  </si>
  <si>
    <t>Baltimore City ALOS</t>
  </si>
  <si>
    <t>Use of Restraints During School in State-Run Facilities</t>
  </si>
  <si>
    <t>Released to DJS-Operated</t>
  </si>
  <si>
    <t>ALOS to DJS-Operated</t>
  </si>
  <si>
    <t>N/A</t>
  </si>
  <si>
    <r>
      <rPr>
        <b/>
        <sz val="16"/>
        <color theme="1"/>
        <rFont val="Calibri"/>
        <family val="2"/>
        <scheme val="minor"/>
      </rPr>
      <t>Facility Overtime Rates</t>
    </r>
    <r>
      <rPr>
        <sz val="16"/>
        <color theme="1"/>
        <rFont val="Calibri"/>
        <family val="2"/>
        <scheme val="minor"/>
      </rPr>
      <t xml:space="preserve">      </t>
    </r>
    <r>
      <rPr>
        <b/>
        <sz val="16"/>
        <color theme="1"/>
        <rFont val="Calibri"/>
        <family val="2"/>
        <scheme val="minor"/>
      </rPr>
      <t xml:space="preserve"> </t>
    </r>
  </si>
  <si>
    <t>Data Source: PPE Report (payroll)</t>
  </si>
  <si>
    <t xml:space="preserve"> Job Class : RA- All Types                                 </t>
  </si>
  <si>
    <t>Employee  (Count)</t>
  </si>
  <si>
    <t>Baseline: 4/18/23</t>
  </si>
  <si>
    <t>Average: Last 8 Pay Periods</t>
  </si>
  <si>
    <t>Facility Employee Counts</t>
  </si>
  <si>
    <t>Backbone Mt</t>
  </si>
  <si>
    <t>Total Overtime Hours*</t>
  </si>
  <si>
    <t>Overall Overtime Rate</t>
  </si>
  <si>
    <t>FMLA Use (Hours)</t>
  </si>
  <si>
    <t>Average: Last 8 pay Periods</t>
  </si>
  <si>
    <t>Total FMLA Hours</t>
  </si>
  <si>
    <t>Overall FMLA Rate</t>
  </si>
  <si>
    <t xml:space="preserve">Total Sick Leave Hours </t>
  </si>
  <si>
    <t>Overall Sick Leave Rate</t>
  </si>
  <si>
    <t>Change from Baseline</t>
  </si>
  <si>
    <t>Baltimore City Region ADP</t>
  </si>
  <si>
    <t>Capital South Region ADP</t>
  </si>
  <si>
    <t>Central Region ADP</t>
  </si>
  <si>
    <t>Eastern Region ADP</t>
  </si>
  <si>
    <t>Western Region ADP</t>
  </si>
  <si>
    <t>Baltimore City Region</t>
  </si>
  <si>
    <t>Capital South Region</t>
  </si>
  <si>
    <t>Baltimore City</t>
  </si>
  <si>
    <t>Capital-South</t>
  </si>
  <si>
    <t>Central</t>
  </si>
  <si>
    <t>Eastern</t>
  </si>
  <si>
    <t>Western</t>
  </si>
  <si>
    <t>Change from 6-Mo Period Last Year</t>
  </si>
  <si>
    <t>Pre-Court (Informal)</t>
  </si>
  <si>
    <t>Probation</t>
  </si>
  <si>
    <t>Committed-Aftercare</t>
  </si>
  <si>
    <t>Total Community*</t>
  </si>
  <si>
    <t>Community-Aftercare</t>
  </si>
  <si>
    <r>
      <t xml:space="preserve">Deputy Secretary for Community Operations: </t>
    </r>
    <r>
      <rPr>
        <b/>
        <i/>
        <sz val="9"/>
        <rFont val="Times New Roman"/>
        <family val="1"/>
      </rPr>
      <t>Lisa Garry</t>
    </r>
  </si>
  <si>
    <t xml:space="preserve"> ** PP&lt;25 Day coding: Red=&lt;60%, Yellow= 60-85%, Green= 85-100%</t>
  </si>
  <si>
    <t>Peace Academy</t>
  </si>
  <si>
    <t>Data for most recent month is provisional, and will be updated in three subsequent data extracts.</t>
  </si>
  <si>
    <t>*Pre-D. detention data prior to July 2013 includes youth under adult court authority detained in DJS facilities.</t>
  </si>
  <si>
    <t>FY25 Qtr1</t>
  </si>
  <si>
    <t>FY25Q1</t>
  </si>
  <si>
    <r>
      <rPr>
        <b/>
        <sz val="14"/>
        <color theme="1"/>
        <rFont val="Calibri"/>
        <family val="2"/>
        <scheme val="minor"/>
      </rPr>
      <t>Facility FMLA Leave and Sick leave</t>
    </r>
    <r>
      <rPr>
        <sz val="14"/>
        <color theme="1"/>
        <rFont val="Calibri"/>
        <family val="2"/>
        <scheme val="minor"/>
      </rPr>
      <t xml:space="preserve">     </t>
    </r>
    <r>
      <rPr>
        <b/>
        <sz val="14"/>
        <color theme="1"/>
        <rFont val="Calibri"/>
        <family val="2"/>
        <scheme val="minor"/>
      </rPr>
      <t xml:space="preserve"> </t>
    </r>
  </si>
  <si>
    <t>FY25 Qtr2</t>
  </si>
  <si>
    <t>FY25Q2</t>
  </si>
  <si>
    <t>Youth On Staff Assault with Staff Injuries</t>
  </si>
  <si>
    <t>FY25 Qtr3</t>
  </si>
  <si>
    <t>FY25Q3</t>
  </si>
  <si>
    <t>FY25 Qtr4</t>
  </si>
  <si>
    <t>FY25Q4</t>
  </si>
  <si>
    <t>ERC (PACT)</t>
  </si>
  <si>
    <t>FY26 Qtr1</t>
  </si>
  <si>
    <t>FY26Q1</t>
  </si>
  <si>
    <t>FY26 Qtr2</t>
  </si>
  <si>
    <t>FY26Q2</t>
  </si>
  <si>
    <r>
      <t>Secretary:</t>
    </r>
    <r>
      <rPr>
        <i/>
        <sz val="9"/>
        <rFont val="Times New Roman"/>
        <family val="1"/>
      </rPr>
      <t xml:space="preserve"> </t>
    </r>
    <r>
      <rPr>
        <b/>
        <i/>
        <sz val="9"/>
        <rFont val="Times New Roman"/>
        <family val="1"/>
      </rPr>
      <t>Betsy Fox Tolentino</t>
    </r>
    <r>
      <rPr>
        <i/>
        <sz val="9"/>
        <rFont val="Times New Roman"/>
        <family val="1"/>
      </rPr>
      <t>, Appointed: June 2025</t>
    </r>
  </si>
  <si>
    <t>FY26 Qtr3</t>
  </si>
  <si>
    <t>FY26Q3</t>
  </si>
  <si>
    <r>
      <t>Deputy Secretary for Residential Services:</t>
    </r>
    <r>
      <rPr>
        <i/>
        <sz val="9"/>
        <rFont val="Times New Roman"/>
        <family val="1"/>
      </rPr>
      <t xml:space="preserve"> </t>
    </r>
    <r>
      <rPr>
        <b/>
        <i/>
        <sz val="9"/>
        <rFont val="Times New Roman"/>
        <family val="1"/>
      </rPr>
      <t>Matthew Fonseca</t>
    </r>
  </si>
  <si>
    <r>
      <t>Deputy Secretary for Support Services:</t>
    </r>
    <r>
      <rPr>
        <b/>
        <sz val="9"/>
        <rFont val="Times New Roman"/>
        <family val="1"/>
      </rPr>
      <t xml:space="preserve"> </t>
    </r>
  </si>
  <si>
    <t>FY26 Qtr4</t>
  </si>
  <si>
    <t>FY26Q4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</si>
</sst>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0.0"/>
    <numFmt numFmtId="167" formatCode="0_);\(0\)"/>
    <numFmt numFmtId="168" formatCode="[$-409]d\-mmm\-yyyy;@"/>
    <numFmt numFmtId="169" formatCode="[$-409]mmm\-yy;@"/>
    <numFmt numFmtId="170" formatCode="0.000"/>
    <numFmt numFmtId="171" formatCode="0.0\_x000a_%"/>
  </numFmts>
  <fonts count="108" x14ac:knownFonts="1">
    <font>
      <sz val="10"/>
      <color indexed="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1"/>
      <name val="Times New Roman"/>
      <family val="1"/>
    </font>
    <font>
      <b/>
      <sz val="11"/>
      <name val="Times New Roman"/>
      <family val="1"/>
    </font>
    <font>
      <sz val="11"/>
      <name val="Times New Roman"/>
      <family val="1"/>
    </font>
    <font>
      <b/>
      <sz val="10"/>
      <name val="Arial"/>
      <family val="2"/>
    </font>
    <font>
      <b/>
      <sz val="12"/>
      <name val="Times New Roman"/>
      <family val="1"/>
    </font>
    <font>
      <sz val="10"/>
      <name val="Times New Roman"/>
      <family val="1"/>
    </font>
    <font>
      <sz val="10"/>
      <name val="Arial"/>
      <family val="2"/>
    </font>
    <font>
      <sz val="10"/>
      <color indexed="8"/>
      <name val="Times New Roman"/>
      <family val="1"/>
    </font>
    <font>
      <sz val="10"/>
      <color indexed="8"/>
      <name val="Arial"/>
      <family val="2"/>
    </font>
    <font>
      <sz val="11"/>
      <color indexed="8"/>
      <name val="Times New Roman"/>
      <family val="1"/>
    </font>
    <font>
      <sz val="8"/>
      <name val="Arial"/>
      <family val="2"/>
    </font>
    <font>
      <b/>
      <sz val="12"/>
      <name val="Arial"/>
      <family val="2"/>
    </font>
    <font>
      <sz val="11"/>
      <color indexed="8"/>
      <name val="Calibri"/>
      <family val="2"/>
    </font>
    <font>
      <sz val="10"/>
      <name val="Times New Roman"/>
      <family val="1"/>
    </font>
    <font>
      <sz val="9"/>
      <name val="Arial"/>
      <family val="2"/>
    </font>
    <font>
      <b/>
      <sz val="9"/>
      <name val="Times New Roman"/>
      <family val="1"/>
    </font>
    <font>
      <sz val="9"/>
      <name val="Times New Roman"/>
      <family val="1"/>
    </font>
    <font>
      <i/>
      <sz val="10"/>
      <name val="Arial"/>
      <family val="2"/>
    </font>
    <font>
      <sz val="10"/>
      <name val="Arial Narrow"/>
      <family val="2"/>
    </font>
    <font>
      <b/>
      <sz val="9"/>
      <color indexed="9"/>
      <name val="Arial Narrow"/>
      <family val="2"/>
    </font>
    <font>
      <sz val="10"/>
      <color indexed="8"/>
      <name val="Arial Narrow"/>
      <family val="2"/>
    </font>
    <font>
      <sz val="9"/>
      <name val="Arial Narrow"/>
      <family val="2"/>
    </font>
    <font>
      <b/>
      <sz val="10"/>
      <color indexed="9"/>
      <name val="Arial Black"/>
      <family val="2"/>
    </font>
    <font>
      <b/>
      <sz val="10"/>
      <color indexed="9"/>
      <name val="Arial Narrow"/>
      <family val="2"/>
    </font>
    <font>
      <b/>
      <u/>
      <sz val="9"/>
      <name val="Times New Roman"/>
      <family val="1"/>
    </font>
    <font>
      <b/>
      <i/>
      <sz val="9"/>
      <name val="Times New Roman"/>
      <family val="1"/>
    </font>
    <font>
      <b/>
      <sz val="9"/>
      <color indexed="9"/>
      <name val="Times New Roman"/>
      <family val="1"/>
    </font>
    <font>
      <sz val="9"/>
      <color indexed="8"/>
      <name val="Times New Roman"/>
      <family val="1"/>
    </font>
    <font>
      <sz val="10"/>
      <name val="Times New Roman"/>
      <family val="1"/>
    </font>
    <font>
      <sz val="10"/>
      <name val="Times New Roman"/>
      <family val="1"/>
    </font>
    <font>
      <sz val="10"/>
      <name val="Times New Roman"/>
      <family val="1"/>
    </font>
    <font>
      <sz val="11"/>
      <color theme="1"/>
      <name val="Calibri"/>
      <family val="2"/>
      <scheme val="minor"/>
    </font>
    <font>
      <b/>
      <sz val="9"/>
      <color theme="0"/>
      <name val="Times New Roman"/>
      <family val="1"/>
    </font>
    <font>
      <sz val="10"/>
      <name val="Times New Roman"/>
      <family val="1"/>
    </font>
    <font>
      <sz val="10"/>
      <color indexed="8"/>
      <name val="Arial"/>
      <family val="2"/>
    </font>
    <font>
      <u/>
      <sz val="10"/>
      <color theme="10"/>
      <name val="Arial"/>
      <family val="2"/>
    </font>
    <font>
      <u/>
      <sz val="10"/>
      <color theme="11"/>
      <name val="Arial"/>
      <family val="2"/>
    </font>
    <font>
      <sz val="10"/>
      <color indexed="8"/>
      <name val="Arial"/>
      <family val="2"/>
    </font>
    <font>
      <sz val="10"/>
      <color indexed="8"/>
      <name val="Calibri"/>
      <family val="2"/>
    </font>
    <font>
      <sz val="9"/>
      <name val="Calibri"/>
      <family val="2"/>
    </font>
    <font>
      <sz val="9"/>
      <color theme="1"/>
      <name val="Times New Roman"/>
      <family val="1"/>
    </font>
    <font>
      <i/>
      <sz val="9"/>
      <name val="Times New Roman"/>
      <family val="1"/>
    </font>
    <font>
      <b/>
      <sz val="10"/>
      <name val="Times New Roman"/>
      <family val="1"/>
    </font>
    <font>
      <sz val="8"/>
      <name val="Times New Roman"/>
      <family val="1"/>
    </font>
    <font>
      <i/>
      <sz val="7"/>
      <name val="Arial"/>
      <family val="2"/>
    </font>
    <font>
      <i/>
      <sz val="8"/>
      <name val="Times New Roman"/>
      <family val="1"/>
    </font>
    <font>
      <sz val="10"/>
      <color indexed="8"/>
      <name val="Arial"/>
      <family val="2"/>
    </font>
    <font>
      <sz val="10"/>
      <color rgb="FF000000"/>
      <name val="Arial"/>
      <family val="2"/>
    </font>
    <font>
      <sz val="10"/>
      <color indexed="8"/>
      <name val="Arial"/>
      <family val="2"/>
    </font>
    <font>
      <i/>
      <sz val="8"/>
      <name val="Arial"/>
      <family val="2"/>
    </font>
    <font>
      <sz val="8"/>
      <color indexed="8"/>
      <name val="Times New Roman"/>
      <family val="1"/>
    </font>
    <font>
      <u/>
      <sz val="11"/>
      <name val="Times New Roman"/>
      <family val="1"/>
    </font>
    <font>
      <b/>
      <sz val="11"/>
      <color theme="1"/>
      <name val="Calibri"/>
      <family val="2"/>
      <scheme val="minor"/>
    </font>
    <font>
      <sz val="16"/>
      <color theme="1"/>
      <name val="Calibri"/>
      <family val="2"/>
      <scheme val="minor"/>
    </font>
    <font>
      <b/>
      <sz val="16"/>
      <color theme="1"/>
      <name val="Calibri"/>
      <family val="2"/>
      <scheme val="minor"/>
    </font>
    <font>
      <i/>
      <sz val="11"/>
      <color theme="1"/>
      <name val="Calibri"/>
      <family val="2"/>
      <scheme val="minor"/>
    </font>
    <font>
      <i/>
      <sz val="14"/>
      <color theme="1"/>
      <name val="Calibri"/>
      <family val="2"/>
      <scheme val="minor"/>
    </font>
    <font>
      <b/>
      <i/>
      <sz val="14"/>
      <color theme="1"/>
      <name val="Calibri"/>
      <family val="2"/>
      <scheme val="minor"/>
    </font>
    <font>
      <b/>
      <sz val="10"/>
      <color theme="1"/>
      <name val="Calibri"/>
      <family val="2"/>
      <scheme val="minor"/>
    </font>
    <font>
      <sz val="14"/>
      <color theme="1"/>
      <name val="Calibri"/>
      <family val="2"/>
      <scheme val="minor"/>
    </font>
    <font>
      <b/>
      <sz val="14"/>
      <color theme="1"/>
      <name val="Calibri"/>
      <family val="2"/>
      <scheme val="minor"/>
    </font>
    <font>
      <b/>
      <sz val="9"/>
      <color theme="1"/>
      <name val="Calibri"/>
      <family val="2"/>
      <scheme val="minor"/>
    </font>
    <font>
      <sz val="11"/>
      <color rgb="FFA20000"/>
      <name val="Times New Roman"/>
      <family val="1"/>
    </font>
    <font>
      <b/>
      <sz val="9"/>
      <color rgb="FF2A2A2A"/>
      <name val="Arial Narrow"/>
      <family val="2"/>
    </font>
  </fonts>
  <fills count="16">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theme="8" tint="0.79998168889431442"/>
        <bgColor indexed="64"/>
      </patternFill>
    </fill>
    <fill>
      <patternFill patternType="solid">
        <fgColor theme="0"/>
      </patternFill>
    </fill>
    <fill>
      <patternFill patternType="solid">
        <fgColor theme="1"/>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s>
  <borders count="148">
    <border>
      <left/>
      <right/>
      <top/>
      <bottom/>
      <diagonal/>
    </border>
    <border>
      <left style="thin">
        <color indexed="8"/>
      </left>
      <right style="thin">
        <color indexed="8"/>
      </right>
      <top/>
      <bottom/>
      <diagonal/>
    </border>
    <border>
      <left style="medium">
        <color auto="1"/>
      </left>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right/>
      <top style="medium">
        <color auto="1"/>
      </top>
      <bottom style="thin">
        <color auto="1"/>
      </bottom>
      <diagonal/>
    </border>
    <border>
      <left/>
      <right style="thin">
        <color auto="1"/>
      </right>
      <top style="thin">
        <color auto="1"/>
      </top>
      <bottom/>
      <diagonal/>
    </border>
    <border>
      <left/>
      <right/>
      <top/>
      <bottom style="double">
        <color auto="1"/>
      </bottom>
      <diagonal/>
    </border>
    <border>
      <left style="medium">
        <color auto="1"/>
      </left>
      <right/>
      <top style="medium">
        <color auto="1"/>
      </top>
      <bottom/>
      <diagonal/>
    </border>
    <border>
      <left style="thick">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diagonal/>
    </border>
    <border>
      <left style="thick">
        <color theme="0"/>
      </left>
      <right style="thick">
        <color theme="0"/>
      </right>
      <top style="thin">
        <color auto="1"/>
      </top>
      <bottom/>
      <diagonal/>
    </border>
    <border>
      <left style="thick">
        <color theme="0"/>
      </left>
      <right style="thick">
        <color theme="0"/>
      </right>
      <top/>
      <bottom style="medium">
        <color auto="1"/>
      </bottom>
      <diagonal/>
    </border>
    <border>
      <left style="medium">
        <color theme="0"/>
      </left>
      <right/>
      <top/>
      <bottom/>
      <diagonal/>
    </border>
    <border>
      <left/>
      <right/>
      <top style="medium">
        <color theme="0"/>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thin">
        <color auto="1"/>
      </bottom>
      <diagonal/>
    </border>
    <border>
      <left style="thin">
        <color indexed="9"/>
      </left>
      <right style="thin">
        <color indexed="9"/>
      </right>
      <top style="thin">
        <color indexed="9"/>
      </top>
      <bottom/>
      <diagonal/>
    </border>
    <border>
      <left style="thin">
        <color indexed="9"/>
      </left>
      <right/>
      <top style="thin">
        <color indexed="9"/>
      </top>
      <bottom/>
      <diagonal/>
    </border>
    <border>
      <left style="thick">
        <color indexed="9"/>
      </left>
      <right style="thick">
        <color indexed="9"/>
      </right>
      <top style="thin">
        <color auto="1"/>
      </top>
      <bottom/>
      <diagonal/>
    </border>
    <border>
      <left/>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ck">
        <color indexed="9"/>
      </left>
      <right/>
      <top style="thin">
        <color indexed="9"/>
      </top>
      <bottom style="thin">
        <color indexed="9"/>
      </bottom>
      <diagonal/>
    </border>
    <border>
      <left style="thin">
        <color auto="1"/>
      </left>
      <right/>
      <top/>
      <bottom style="thin">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right/>
      <top/>
      <bottom style="thin">
        <color theme="0"/>
      </bottom>
      <diagonal/>
    </border>
    <border>
      <left/>
      <right style="thin">
        <color theme="0"/>
      </right>
      <top/>
      <bottom/>
      <diagonal/>
    </border>
    <border>
      <left style="medium">
        <color theme="0"/>
      </left>
      <right/>
      <top style="medium">
        <color auto="1"/>
      </top>
      <bottom style="thin">
        <color theme="0"/>
      </bottom>
      <diagonal/>
    </border>
    <border>
      <left/>
      <right/>
      <top style="medium">
        <color auto="1"/>
      </top>
      <bottom style="thin">
        <color theme="0"/>
      </bottom>
      <diagonal/>
    </border>
    <border>
      <left/>
      <right style="medium">
        <color theme="0"/>
      </right>
      <top style="medium">
        <color auto="1"/>
      </top>
      <bottom style="thin">
        <color theme="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thin">
        <color auto="1"/>
      </top>
      <bottom/>
      <diagonal/>
    </border>
    <border>
      <left style="medium">
        <color theme="0"/>
      </left>
      <right style="thin">
        <color theme="0"/>
      </right>
      <top style="thin">
        <color theme="0"/>
      </top>
      <bottom/>
      <diagonal/>
    </border>
    <border>
      <left/>
      <right style="medium">
        <color theme="0"/>
      </right>
      <top style="thin">
        <color theme="0"/>
      </top>
      <bottom/>
      <diagonal/>
    </border>
    <border>
      <left/>
      <right style="medium">
        <color auto="1"/>
      </right>
      <top style="medium">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thin">
        <color theme="0"/>
      </bottom>
      <diagonal/>
    </border>
    <border>
      <left style="medium">
        <color auto="1"/>
      </left>
      <right style="thin">
        <color theme="0"/>
      </right>
      <top/>
      <bottom/>
      <diagonal/>
    </border>
    <border>
      <left style="medium">
        <color theme="0"/>
      </left>
      <right/>
      <top style="thin">
        <color theme="0"/>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ck">
        <color theme="0"/>
      </left>
      <right/>
      <top style="thin">
        <color auto="1"/>
      </top>
      <bottom/>
      <diagonal/>
    </border>
    <border>
      <left style="medium">
        <color auto="1"/>
      </left>
      <right/>
      <top style="thin">
        <color auto="1"/>
      </top>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style="thin">
        <color theme="0"/>
      </left>
      <right/>
      <top style="thin">
        <color theme="0"/>
      </top>
      <bottom/>
      <diagonal/>
    </border>
    <border>
      <left style="thin">
        <color indexed="8"/>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right style="thick">
        <color theme="0"/>
      </right>
      <top style="medium">
        <color auto="1"/>
      </top>
      <bottom style="thin">
        <color theme="0"/>
      </bottom>
      <diagonal/>
    </border>
    <border>
      <left/>
      <right style="medium">
        <color auto="1"/>
      </right>
      <top/>
      <bottom style="thin">
        <color indexed="9"/>
      </bottom>
      <diagonal/>
    </border>
    <border>
      <left style="thin">
        <color theme="0"/>
      </left>
      <right style="medium">
        <color theme="0"/>
      </right>
      <top style="thin">
        <color theme="0"/>
      </top>
      <bottom style="medium">
        <color auto="1"/>
      </bottom>
      <diagonal/>
    </border>
    <border>
      <left/>
      <right style="medium">
        <color auto="1"/>
      </right>
      <top style="thin">
        <color theme="0"/>
      </top>
      <bottom/>
      <diagonal/>
    </border>
    <border>
      <left style="thin">
        <color indexed="8"/>
      </left>
      <right style="medium">
        <color auto="1"/>
      </right>
      <top/>
      <bottom style="thin">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diagonal/>
    </border>
    <border>
      <left style="thin">
        <color auto="1"/>
      </left>
      <right style="thin">
        <color auto="1"/>
      </right>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indexed="8"/>
      </left>
      <right style="medium">
        <color auto="1"/>
      </right>
      <top/>
      <bottom style="medium">
        <color auto="1"/>
      </bottom>
      <diagonal/>
    </border>
    <border>
      <left style="medium">
        <color auto="1"/>
      </left>
      <right style="medium">
        <color auto="1"/>
      </right>
      <top style="thin">
        <color indexed="64"/>
      </top>
      <bottom style="thin">
        <color auto="1"/>
      </bottom>
      <diagonal/>
    </border>
    <border>
      <left style="thick">
        <color theme="0"/>
      </left>
      <right/>
      <top style="thin">
        <color auto="1"/>
      </top>
      <bottom style="thin">
        <color theme="0"/>
      </bottom>
      <diagonal/>
    </border>
    <border>
      <left/>
      <right/>
      <top style="thin">
        <color auto="1"/>
      </top>
      <bottom style="thin">
        <color theme="0"/>
      </bottom>
      <diagonal/>
    </border>
    <border>
      <left/>
      <right style="medium">
        <color theme="0"/>
      </right>
      <top style="thin">
        <color auto="1"/>
      </top>
      <bottom style="thin">
        <color theme="0"/>
      </bottom>
      <diagonal/>
    </border>
    <border>
      <left/>
      <right style="thick">
        <color theme="0"/>
      </right>
      <top style="thin">
        <color auto="1"/>
      </top>
      <bottom style="thin">
        <color theme="0"/>
      </bottom>
      <diagonal/>
    </border>
    <border>
      <left/>
      <right style="medium">
        <color auto="1"/>
      </right>
      <top style="thin">
        <color indexed="9"/>
      </top>
      <bottom/>
      <diagonal/>
    </border>
    <border>
      <left style="medium">
        <color auto="1"/>
      </left>
      <right style="medium">
        <color auto="1"/>
      </right>
      <top style="thin">
        <color indexed="64"/>
      </top>
      <bottom style="medium">
        <color auto="1"/>
      </bottom>
      <diagonal/>
    </border>
    <border>
      <left style="medium">
        <color auto="1"/>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style="medium">
        <color auto="1"/>
      </right>
      <top style="thin">
        <color indexed="64"/>
      </top>
      <bottom style="medium">
        <color auto="1"/>
      </bottom>
      <diagonal/>
    </border>
    <border>
      <left style="medium">
        <color auto="1"/>
      </left>
      <right/>
      <top style="thin">
        <color auto="1"/>
      </top>
      <bottom style="medium">
        <color auto="1"/>
      </bottom>
      <diagonal/>
    </border>
    <border>
      <left style="thin">
        <color indexed="8"/>
      </left>
      <right style="medium">
        <color auto="1"/>
      </right>
      <top style="thin">
        <color auto="1"/>
      </top>
      <bottom style="medium">
        <color auto="1"/>
      </bottom>
      <diagonal/>
    </border>
    <border>
      <left/>
      <right style="medium">
        <color auto="1"/>
      </right>
      <top style="thin">
        <color indexed="64"/>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indexed="64"/>
      </bottom>
      <diagonal/>
    </border>
    <border>
      <left style="medium">
        <color auto="1"/>
      </left>
      <right style="medium">
        <color auto="1"/>
      </right>
      <top style="thin">
        <color theme="4" tint="0.39997558519241921"/>
      </top>
      <bottom style="thin">
        <color auto="1"/>
      </bottom>
      <diagonal/>
    </border>
    <border>
      <left style="medium">
        <color auto="1"/>
      </left>
      <right style="thin">
        <color auto="1"/>
      </right>
      <top style="thin">
        <color theme="4" tint="0.39997558519241921"/>
      </top>
      <bottom style="thin">
        <color auto="1"/>
      </bottom>
      <diagonal/>
    </border>
    <border>
      <left style="thin">
        <color auto="1"/>
      </left>
      <right style="thin">
        <color auto="1"/>
      </right>
      <top style="thin">
        <color theme="4" tint="0.39997558519241921"/>
      </top>
      <bottom style="thin">
        <color auto="1"/>
      </bottom>
      <diagonal/>
    </border>
    <border>
      <left/>
      <right style="medium">
        <color auto="1"/>
      </right>
      <top style="thin">
        <color theme="4" tint="0.39997558519241921"/>
      </top>
      <bottom style="thin">
        <color auto="1"/>
      </bottom>
      <diagonal/>
    </border>
    <border>
      <left style="medium">
        <color auto="1"/>
      </left>
      <right style="medium">
        <color auto="1"/>
      </right>
      <top style="thin">
        <color auto="1"/>
      </top>
      <bottom/>
      <diagonal/>
    </border>
    <border>
      <left style="thin">
        <color auto="1"/>
      </left>
      <right/>
      <top style="thin">
        <color auto="1"/>
      </top>
      <bottom style="medium">
        <color auto="1"/>
      </bottom>
      <diagonal/>
    </border>
  </borders>
  <cellStyleXfs count="465">
    <xf numFmtId="168" fontId="0" fillId="0" borderId="0"/>
    <xf numFmtId="43" fontId="43" fillId="0" borderId="0" applyFont="0" applyFill="0" applyBorder="0" applyAlignment="0" applyProtection="0"/>
    <xf numFmtId="43" fontId="50" fillId="0" borderId="0" applyFont="0" applyFill="0" applyBorder="0" applyAlignment="0" applyProtection="0"/>
    <xf numFmtId="43" fontId="49" fillId="0" borderId="0" applyFont="0" applyFill="0" applyBorder="0" applyAlignment="0" applyProtection="0"/>
    <xf numFmtId="43" fontId="57" fillId="0" borderId="0" applyFont="0" applyFill="0" applyBorder="0" applyAlignment="0" applyProtection="0"/>
    <xf numFmtId="43" fontId="72" fillId="0" borderId="0" applyFont="0" applyFill="0" applyBorder="0" applyAlignment="0" applyProtection="0"/>
    <xf numFmtId="43" fontId="73" fillId="0" borderId="0" applyFont="0" applyFill="0" applyBorder="0" applyAlignment="0" applyProtection="0"/>
    <xf numFmtId="43" fontId="74"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72" fillId="0" borderId="0" applyFont="0" applyFill="0" applyBorder="0" applyAlignment="0" applyProtection="0"/>
    <xf numFmtId="44" fontId="73" fillId="0" borderId="0" applyFont="0" applyFill="0" applyBorder="0" applyAlignment="0" applyProtection="0"/>
    <xf numFmtId="44" fontId="74" fillId="0" borderId="0" applyFont="0" applyFill="0" applyBorder="0" applyAlignment="0" applyProtection="0"/>
    <xf numFmtId="168" fontId="51" fillId="0" borderId="1" applyNumberFormat="0" applyFont="0" applyFill="0" applyBorder="0" applyAlignment="0" applyProtection="0">
      <alignment horizontal="center" vertical="top" wrapText="1"/>
    </xf>
    <xf numFmtId="168" fontId="74" fillId="0" borderId="0"/>
    <xf numFmtId="168" fontId="52" fillId="0" borderId="0"/>
    <xf numFmtId="168" fontId="43" fillId="0" borderId="0"/>
    <xf numFmtId="168" fontId="57" fillId="0" borderId="0"/>
    <xf numFmtId="168" fontId="52" fillId="0" borderId="0">
      <alignment vertical="top"/>
    </xf>
    <xf numFmtId="168" fontId="49" fillId="0" borderId="0"/>
    <xf numFmtId="168" fontId="75" fillId="0" borderId="0"/>
    <xf numFmtId="168" fontId="72" fillId="0" borderId="0"/>
    <xf numFmtId="168" fontId="73" fillId="0" borderId="0"/>
    <xf numFmtId="168" fontId="43" fillId="0" borderId="0" applyFont="0"/>
    <xf numFmtId="168" fontId="43" fillId="0" borderId="0"/>
    <xf numFmtId="9" fontId="43" fillId="0" borderId="0" applyFont="0" applyFill="0" applyBorder="0" applyAlignment="0" applyProtection="0"/>
    <xf numFmtId="9" fontId="50" fillId="0" borderId="0" applyFont="0" applyFill="0" applyBorder="0" applyAlignment="0" applyProtection="0"/>
    <xf numFmtId="9" fontId="43" fillId="0" borderId="0" applyFont="0" applyFill="0" applyBorder="0" applyAlignment="0" applyProtection="0"/>
    <xf numFmtId="9" fontId="49" fillId="0" borderId="0" applyFont="0" applyFill="0" applyBorder="0" applyAlignment="0" applyProtection="0"/>
    <xf numFmtId="9" fontId="57" fillId="0" borderId="0" applyFont="0" applyFill="0" applyBorder="0" applyAlignment="0" applyProtection="0"/>
    <xf numFmtId="9" fontId="75" fillId="0" borderId="0" applyFont="0" applyFill="0" applyBorder="0" applyAlignment="0" applyProtection="0"/>
    <xf numFmtId="9" fontId="72" fillId="0" borderId="0" applyFont="0" applyFill="0" applyBorder="0" applyAlignment="0" applyProtection="0"/>
    <xf numFmtId="9" fontId="73" fillId="0" borderId="0" applyFont="0" applyFill="0" applyBorder="0" applyAlignment="0" applyProtection="0"/>
    <xf numFmtId="9" fontId="74" fillId="0" borderId="0" applyFont="0" applyFill="0" applyBorder="0" applyAlignment="0" applyProtection="0"/>
    <xf numFmtId="44" fontId="77" fillId="0" borderId="0" applyFont="0" applyFill="0" applyBorder="0" applyAlignment="0" applyProtection="0"/>
    <xf numFmtId="168" fontId="77" fillId="0" borderId="0"/>
    <xf numFmtId="43" fontId="77" fillId="0" borderId="0" applyFont="0" applyFill="0" applyBorder="0" applyAlignment="0" applyProtection="0"/>
    <xf numFmtId="9" fontId="77" fillId="0" borderId="0" applyFont="0" applyFill="0" applyBorder="0" applyAlignment="0" applyProtection="0"/>
    <xf numFmtId="168" fontId="42" fillId="0" borderId="0"/>
    <xf numFmtId="168" fontId="78" fillId="0" borderId="0"/>
    <xf numFmtId="43" fontId="4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168" fontId="51" fillId="0" borderId="1" applyNumberFormat="0" applyFont="0" applyFill="0" applyBorder="0" applyAlignment="0" applyProtection="0">
      <alignment horizontal="center" vertical="top" wrapText="1"/>
    </xf>
    <xf numFmtId="168" fontId="49" fillId="0" borderId="0"/>
    <xf numFmtId="168" fontId="49" fillId="0" borderId="0"/>
    <xf numFmtId="168" fontId="52" fillId="0" borderId="0"/>
    <xf numFmtId="168" fontId="43" fillId="0" borderId="0"/>
    <xf numFmtId="168" fontId="49" fillId="0" borderId="0"/>
    <xf numFmtId="168" fontId="52" fillId="0" borderId="0">
      <alignment vertical="top"/>
    </xf>
    <xf numFmtId="168" fontId="49" fillId="0" borderId="0"/>
    <xf numFmtId="168" fontId="42" fillId="0" borderId="0"/>
    <xf numFmtId="168" fontId="49" fillId="0" borderId="0"/>
    <xf numFmtId="168" fontId="49" fillId="0" borderId="0"/>
    <xf numFmtId="9" fontId="49" fillId="0" borderId="0" applyFont="0" applyFill="0" applyBorder="0" applyAlignment="0" applyProtection="0"/>
    <xf numFmtId="9" fontId="56"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168" fontId="41" fillId="0" borderId="0"/>
    <xf numFmtId="168" fontId="52" fillId="0" borderId="0"/>
    <xf numFmtId="168" fontId="41" fillId="0" borderId="0"/>
    <xf numFmtId="168" fontId="41" fillId="0" borderId="0"/>
    <xf numFmtId="168" fontId="41" fillId="0" borderId="0"/>
    <xf numFmtId="9" fontId="41" fillId="0" borderId="0" applyFont="0" applyFill="0" applyBorder="0" applyAlignment="0" applyProtection="0"/>
    <xf numFmtId="168" fontId="40" fillId="0" borderId="0"/>
    <xf numFmtId="168" fontId="49" fillId="0" borderId="0"/>
    <xf numFmtId="43" fontId="49" fillId="0" borderId="0" applyFont="0" applyFill="0" applyBorder="0" applyAlignment="0" applyProtection="0"/>
    <xf numFmtId="9" fontId="40" fillId="0" borderId="0" applyFont="0" applyFill="0" applyBorder="0" applyAlignment="0" applyProtection="0"/>
    <xf numFmtId="168" fontId="39" fillId="0" borderId="0"/>
    <xf numFmtId="168" fontId="39" fillId="0" borderId="0"/>
    <xf numFmtId="168" fontId="39" fillId="0" borderId="0"/>
    <xf numFmtId="168" fontId="39" fillId="0" borderId="0"/>
    <xf numFmtId="168" fontId="39" fillId="0" borderId="0"/>
    <xf numFmtId="168" fontId="39" fillId="0" borderId="0"/>
    <xf numFmtId="168" fontId="39" fillId="0" borderId="0"/>
    <xf numFmtId="168" fontId="39" fillId="0" borderId="0"/>
    <xf numFmtId="168"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38" fillId="0" borderId="0"/>
    <xf numFmtId="9" fontId="38" fillId="0" borderId="0" applyFont="0" applyFill="0" applyBorder="0" applyAlignment="0" applyProtection="0"/>
    <xf numFmtId="168" fontId="81" fillId="0" borderId="0">
      <alignment vertical="top"/>
    </xf>
    <xf numFmtId="168" fontId="49" fillId="0" borderId="0"/>
    <xf numFmtId="168" fontId="37" fillId="0" borderId="0"/>
    <xf numFmtId="9" fontId="37" fillId="0" borderId="0" applyFont="0" applyFill="0" applyBorder="0" applyAlignment="0" applyProtection="0"/>
    <xf numFmtId="168" fontId="36" fillId="0" borderId="0"/>
    <xf numFmtId="9" fontId="36" fillId="0" borderId="0" applyFon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35" fillId="0" borderId="0"/>
    <xf numFmtId="9" fontId="35" fillId="0" borderId="0" applyFont="0" applyFill="0" applyBorder="0" applyAlignment="0" applyProtection="0"/>
    <xf numFmtId="168" fontId="35" fillId="0" borderId="0"/>
    <xf numFmtId="168" fontId="35" fillId="0" borderId="0"/>
    <xf numFmtId="168" fontId="35" fillId="0" borderId="0"/>
    <xf numFmtId="168" fontId="35" fillId="0" borderId="0"/>
    <xf numFmtId="168" fontId="35" fillId="0" borderId="0"/>
    <xf numFmtId="168" fontId="35" fillId="0" borderId="0"/>
    <xf numFmtId="9" fontId="35" fillId="0" borderId="0" applyFont="0" applyFill="0" applyBorder="0" applyAlignment="0" applyProtection="0"/>
    <xf numFmtId="168" fontId="35" fillId="0" borderId="0"/>
    <xf numFmtId="9" fontId="35" fillId="0" borderId="0" applyFont="0" applyFill="0" applyBorder="0" applyAlignment="0" applyProtection="0"/>
    <xf numFmtId="168" fontId="35" fillId="0" borderId="0"/>
    <xf numFmtId="168" fontId="35" fillId="0" borderId="0"/>
    <xf numFmtId="168" fontId="35" fillId="0" borderId="0"/>
    <xf numFmtId="168" fontId="35" fillId="0" borderId="0"/>
    <xf numFmtId="168" fontId="35" fillId="0" borderId="0"/>
    <xf numFmtId="168" fontId="35" fillId="0" borderId="0"/>
    <xf numFmtId="168" fontId="35" fillId="0" borderId="0"/>
    <xf numFmtId="168" fontId="35" fillId="0" borderId="0"/>
    <xf numFmtId="168" fontId="3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168" fontId="35" fillId="0" borderId="0"/>
    <xf numFmtId="9" fontId="35" fillId="0" borderId="0" applyFont="0" applyFill="0" applyBorder="0" applyAlignment="0" applyProtection="0"/>
    <xf numFmtId="168" fontId="52" fillId="0" borderId="0">
      <alignment vertical="top"/>
    </xf>
    <xf numFmtId="168" fontId="35" fillId="0" borderId="0"/>
    <xf numFmtId="9" fontId="35" fillId="0" borderId="0" applyFont="0" applyFill="0" applyBorder="0" applyAlignment="0" applyProtection="0"/>
    <xf numFmtId="168" fontId="35" fillId="0" borderId="0"/>
    <xf numFmtId="9" fontId="35" fillId="0" borderId="0" applyFont="0" applyFill="0" applyBorder="0" applyAlignment="0" applyProtection="0"/>
    <xf numFmtId="168" fontId="34" fillId="0" borderId="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168"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33" fillId="0" borderId="0" applyFont="0" applyFill="0" applyBorder="0" applyAlignment="0" applyProtection="0"/>
    <xf numFmtId="168" fontId="33" fillId="0" borderId="0"/>
    <xf numFmtId="9" fontId="43" fillId="0" borderId="0" applyFon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9" fontId="52" fillId="0" borderId="0"/>
    <xf numFmtId="169" fontId="51" fillId="0" borderId="1" applyNumberFormat="0" applyFont="0" applyFill="0" applyBorder="0" applyAlignment="0" applyProtection="0">
      <alignment horizontal="center" vertical="top" wrapText="1"/>
    </xf>
    <xf numFmtId="169" fontId="51" fillId="0" borderId="1" applyNumberFormat="0" applyFont="0" applyFill="0" applyBorder="0" applyAlignment="0" applyProtection="0">
      <alignment horizontal="center" vertical="top" wrapText="1"/>
    </xf>
    <xf numFmtId="169" fontId="49" fillId="0" borderId="0"/>
    <xf numFmtId="169" fontId="49" fillId="0" borderId="0"/>
    <xf numFmtId="169" fontId="49" fillId="0" borderId="0"/>
    <xf numFmtId="169" fontId="49" fillId="0" borderId="0"/>
    <xf numFmtId="169" fontId="52" fillId="0" borderId="0"/>
    <xf numFmtId="169" fontId="5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52" fillId="0" borderId="0"/>
    <xf numFmtId="169" fontId="52" fillId="0" borderId="0"/>
    <xf numFmtId="169" fontId="49" fillId="0" borderId="0"/>
    <xf numFmtId="169" fontId="43" fillId="0" borderId="0"/>
    <xf numFmtId="169" fontId="43" fillId="0" borderId="0"/>
    <xf numFmtId="169" fontId="49" fillId="0" borderId="0"/>
    <xf numFmtId="169" fontId="49" fillId="0" borderId="0"/>
    <xf numFmtId="169" fontId="52" fillId="0" borderId="0">
      <alignment vertical="top"/>
    </xf>
    <xf numFmtId="169" fontId="52" fillId="0" borderId="0">
      <alignment vertical="top"/>
    </xf>
    <xf numFmtId="169" fontId="49" fillId="0" borderId="0"/>
    <xf numFmtId="169" fontId="49"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32" fillId="0" borderId="0"/>
    <xf numFmtId="169" fontId="49" fillId="0" borderId="0"/>
    <xf numFmtId="169" fontId="49" fillId="0" borderId="0"/>
    <xf numFmtId="169" fontId="49" fillId="0" borderId="0"/>
    <xf numFmtId="169" fontId="49" fillId="0" borderId="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31" fillId="0" borderId="0" applyFont="0" applyFill="0" applyBorder="0" applyAlignment="0" applyProtection="0"/>
    <xf numFmtId="0" fontId="52"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169" fontId="30" fillId="0" borderId="0"/>
    <xf numFmtId="0" fontId="52" fillId="0" borderId="0">
      <alignment vertical="top"/>
    </xf>
    <xf numFmtId="0" fontId="90" fillId="0" borderId="0">
      <alignment vertical="top"/>
    </xf>
    <xf numFmtId="0" fontId="91" fillId="0" borderId="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169" fontId="28" fillId="0" borderId="0"/>
    <xf numFmtId="0" fontId="92" fillId="0" borderId="0">
      <alignment vertical="top"/>
    </xf>
    <xf numFmtId="0" fontId="27" fillId="0" borderId="0"/>
    <xf numFmtId="168" fontId="26" fillId="0" borderId="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79" fillId="0" borderId="0" applyNumberFormat="0" applyFill="0" applyBorder="0" applyAlignment="0" applyProtection="0"/>
    <xf numFmtId="168" fontId="80" fillId="0" borderId="0" applyNumberFormat="0" applyFill="0" applyBorder="0" applyAlignment="0" applyProtection="0"/>
    <xf numFmtId="168" fontId="25" fillId="0" borderId="0"/>
    <xf numFmtId="168" fontId="24" fillId="0" borderId="0"/>
    <xf numFmtId="168" fontId="23" fillId="0" borderId="0"/>
    <xf numFmtId="168" fontId="22" fillId="0" borderId="0"/>
    <xf numFmtId="168" fontId="21" fillId="0" borderId="0"/>
    <xf numFmtId="168" fontId="20" fillId="0" borderId="0"/>
    <xf numFmtId="168" fontId="19" fillId="0" borderId="0"/>
    <xf numFmtId="168" fontId="18" fillId="0" borderId="0"/>
    <xf numFmtId="168" fontId="17" fillId="0" borderId="0"/>
    <xf numFmtId="168" fontId="16" fillId="0" borderId="0"/>
    <xf numFmtId="168" fontId="15" fillId="0" borderId="0"/>
    <xf numFmtId="168" fontId="14" fillId="0" borderId="0"/>
    <xf numFmtId="168" fontId="13" fillId="0" borderId="0"/>
    <xf numFmtId="168" fontId="12" fillId="0" borderId="0"/>
    <xf numFmtId="168" fontId="11" fillId="0" borderId="0"/>
    <xf numFmtId="168" fontId="10" fillId="0" borderId="0"/>
    <xf numFmtId="168" fontId="9" fillId="0" borderId="0"/>
    <xf numFmtId="168" fontId="8" fillId="0" borderId="0"/>
    <xf numFmtId="168" fontId="7" fillId="0" borderId="0"/>
    <xf numFmtId="168" fontId="6" fillId="0" borderId="0"/>
    <xf numFmtId="168" fontId="5" fillId="0" borderId="0"/>
    <xf numFmtId="168" fontId="4" fillId="0" borderId="0"/>
    <xf numFmtId="168" fontId="3" fillId="0" borderId="0"/>
    <xf numFmtId="168" fontId="2" fillId="0" borderId="0"/>
    <xf numFmtId="168" fontId="1" fillId="0" borderId="0"/>
  </cellStyleXfs>
  <cellXfs count="741">
    <xf numFmtId="168" fontId="0" fillId="0" borderId="0" xfId="0"/>
    <xf numFmtId="168" fontId="55" fillId="0" borderId="0" xfId="24" applyFont="1"/>
    <xf numFmtId="168" fontId="43" fillId="0" borderId="0" xfId="24"/>
    <xf numFmtId="168" fontId="46" fillId="0" borderId="0" xfId="15" applyFont="1" applyAlignment="1">
      <alignment horizontal="center"/>
    </xf>
    <xf numFmtId="168" fontId="58" fillId="0" borderId="0" xfId="0" applyFont="1"/>
    <xf numFmtId="168" fontId="0" fillId="0" borderId="0" xfId="0" applyAlignment="1">
      <alignment vertical="center"/>
    </xf>
    <xf numFmtId="168" fontId="65" fillId="0" borderId="0" xfId="0" applyFont="1"/>
    <xf numFmtId="168" fontId="44" fillId="0" borderId="0" xfId="0" applyFont="1"/>
    <xf numFmtId="168" fontId="46" fillId="0" borderId="0" xfId="0" applyFont="1"/>
    <xf numFmtId="168" fontId="46" fillId="0" borderId="0" xfId="0" applyFont="1" applyAlignment="1">
      <alignment horizontal="center"/>
    </xf>
    <xf numFmtId="168" fontId="49" fillId="0" borderId="0" xfId="0" applyFont="1" applyAlignment="1">
      <alignment horizontal="center"/>
    </xf>
    <xf numFmtId="168" fontId="53" fillId="0" borderId="0" xfId="0" applyFont="1" applyAlignment="1">
      <alignment horizontal="left" indent="14"/>
    </xf>
    <xf numFmtId="168" fontId="46" fillId="0" borderId="29" xfId="0" applyFont="1" applyBorder="1"/>
    <xf numFmtId="168" fontId="68" fillId="0" borderId="0" xfId="0" applyFont="1" applyAlignment="1">
      <alignment horizontal="left" vertical="top"/>
    </xf>
    <xf numFmtId="168" fontId="60" fillId="0" borderId="0" xfId="0" applyFont="1" applyAlignment="1">
      <alignment horizontal="left" vertical="top"/>
    </xf>
    <xf numFmtId="168" fontId="60" fillId="0" borderId="29" xfId="0" applyFont="1" applyBorder="1" applyAlignment="1">
      <alignment horizontal="left" vertical="top"/>
    </xf>
    <xf numFmtId="168" fontId="60" fillId="0" borderId="0" xfId="15" applyFont="1" applyAlignment="1">
      <alignment horizontal="center"/>
    </xf>
    <xf numFmtId="168" fontId="45" fillId="0" borderId="0" xfId="15" applyFont="1" applyAlignment="1">
      <alignment horizontal="left" vertical="center"/>
    </xf>
    <xf numFmtId="168" fontId="46" fillId="0" borderId="0" xfId="15" applyFont="1" applyAlignment="1">
      <alignment vertical="center"/>
    </xf>
    <xf numFmtId="168" fontId="46" fillId="0" borderId="0" xfId="15" applyFont="1" applyAlignment="1">
      <alignment horizontal="center" vertical="center"/>
    </xf>
    <xf numFmtId="1" fontId="46" fillId="0" borderId="0" xfId="15" applyNumberFormat="1" applyFont="1" applyAlignment="1">
      <alignment vertical="center"/>
    </xf>
    <xf numFmtId="168" fontId="45" fillId="0" borderId="4" xfId="15" applyFont="1" applyBorder="1" applyAlignment="1">
      <alignment horizontal="left" vertical="center"/>
    </xf>
    <xf numFmtId="168" fontId="45" fillId="0" borderId="0" xfId="15" applyFont="1" applyAlignment="1">
      <alignment horizontal="right" vertical="center" indent="1"/>
    </xf>
    <xf numFmtId="168" fontId="45" fillId="0" borderId="0" xfId="15" applyFont="1" applyAlignment="1">
      <alignment vertical="center"/>
    </xf>
    <xf numFmtId="168" fontId="46" fillId="0" borderId="0" xfId="15" applyFont="1" applyAlignment="1">
      <alignment horizontal="right" vertical="center" indent="1"/>
    </xf>
    <xf numFmtId="168" fontId="46" fillId="7" borderId="0" xfId="15" applyFont="1" applyFill="1" applyAlignment="1">
      <alignment horizontal="right" vertical="center" indent="1"/>
    </xf>
    <xf numFmtId="168" fontId="45" fillId="0" borderId="2" xfId="15" applyFont="1" applyBorder="1" applyAlignment="1">
      <alignment horizontal="left" vertical="center" indent="1"/>
    </xf>
    <xf numFmtId="168" fontId="46" fillId="0" borderId="0" xfId="15" applyFont="1" applyAlignment="1">
      <alignment horizontal="left" vertical="center"/>
    </xf>
    <xf numFmtId="168" fontId="45" fillId="0" borderId="0" xfId="15" applyFont="1"/>
    <xf numFmtId="168" fontId="46" fillId="0" borderId="0" xfId="15" applyFont="1" applyAlignment="1">
      <alignment horizontal="left" vertical="center" indent="1"/>
    </xf>
    <xf numFmtId="168" fontId="46" fillId="0" borderId="0" xfId="15" applyFont="1"/>
    <xf numFmtId="168" fontId="45" fillId="0" borderId="2" xfId="15" applyFont="1" applyBorder="1" applyAlignment="1">
      <alignment horizontal="left" vertical="center"/>
    </xf>
    <xf numFmtId="168" fontId="52" fillId="0" borderId="0" xfId="69"/>
    <xf numFmtId="168" fontId="82" fillId="0" borderId="0" xfId="69" applyFont="1"/>
    <xf numFmtId="1" fontId="52" fillId="0" borderId="0" xfId="69" applyNumberFormat="1"/>
    <xf numFmtId="168" fontId="61" fillId="0" borderId="0" xfId="69" quotePrefix="1" applyFont="1"/>
    <xf numFmtId="168" fontId="83" fillId="0" borderId="0" xfId="69" applyFont="1"/>
    <xf numFmtId="168" fontId="65" fillId="0" borderId="0" xfId="69" applyFont="1"/>
    <xf numFmtId="168" fontId="63" fillId="2" borderId="42" xfId="15" applyFont="1" applyFill="1" applyBorder="1" applyAlignment="1">
      <alignment horizontal="center" vertical="center" wrapText="1"/>
    </xf>
    <xf numFmtId="168" fontId="66" fillId="2" borderId="44" xfId="69" applyFont="1" applyFill="1" applyBorder="1" applyAlignment="1">
      <alignment vertical="center" wrapText="1"/>
    </xf>
    <xf numFmtId="168" fontId="64" fillId="0" borderId="0" xfId="69" applyFont="1" applyAlignment="1">
      <alignment wrapText="1"/>
    </xf>
    <xf numFmtId="168" fontId="82" fillId="0" borderId="0" xfId="69" applyFont="1" applyAlignment="1">
      <alignment wrapText="1"/>
    </xf>
    <xf numFmtId="168" fontId="46" fillId="8" borderId="0" xfId="15" applyFont="1" applyFill="1" applyAlignment="1">
      <alignment vertical="center"/>
    </xf>
    <xf numFmtId="168" fontId="60" fillId="5" borderId="28" xfId="15" applyFont="1" applyFill="1" applyBorder="1" applyAlignment="1">
      <alignment horizontal="center" vertical="center" textRotation="90" wrapText="1"/>
    </xf>
    <xf numFmtId="3" fontId="46" fillId="0" borderId="66" xfId="15" applyNumberFormat="1" applyFont="1" applyBorder="1" applyAlignment="1">
      <alignment horizontal="right" vertical="center" indent="1"/>
    </xf>
    <xf numFmtId="3" fontId="46" fillId="0" borderId="70" xfId="15" applyNumberFormat="1" applyFont="1" applyBorder="1" applyAlignment="1">
      <alignment horizontal="right" vertical="center" indent="1"/>
    </xf>
    <xf numFmtId="168" fontId="46" fillId="0" borderId="67" xfId="15" applyFont="1" applyBorder="1" applyAlignment="1">
      <alignment horizontal="left" vertical="center" indent="2"/>
    </xf>
    <xf numFmtId="43" fontId="43" fillId="0" borderId="0" xfId="1"/>
    <xf numFmtId="1" fontId="45" fillId="0" borderId="25" xfId="15" applyNumberFormat="1" applyFont="1" applyBorder="1" applyAlignment="1">
      <alignment horizontal="right" vertical="center" indent="1"/>
    </xf>
    <xf numFmtId="3" fontId="46" fillId="0" borderId="68" xfId="15" applyNumberFormat="1" applyFont="1" applyBorder="1" applyAlignment="1">
      <alignment horizontal="right" vertical="center" indent="1"/>
    </xf>
    <xf numFmtId="3" fontId="46" fillId="0" borderId="71" xfId="15" applyNumberFormat="1" applyFont="1" applyBorder="1" applyAlignment="1">
      <alignment horizontal="right" vertical="center" indent="1"/>
    </xf>
    <xf numFmtId="3" fontId="45" fillId="0" borderId="11" xfId="15" applyNumberFormat="1" applyFont="1" applyBorder="1" applyAlignment="1">
      <alignment horizontal="right" vertical="center" indent="1"/>
    </xf>
    <xf numFmtId="3" fontId="45" fillId="0" borderId="25" xfId="15" applyNumberFormat="1" applyFont="1" applyBorder="1" applyAlignment="1">
      <alignment horizontal="right" vertical="center" indent="1"/>
    </xf>
    <xf numFmtId="167" fontId="45" fillId="0" borderId="25" xfId="15" applyNumberFormat="1" applyFont="1" applyBorder="1" applyAlignment="1">
      <alignment horizontal="right" vertical="center" indent="1"/>
    </xf>
    <xf numFmtId="166" fontId="43" fillId="0" borderId="0" xfId="24" applyNumberFormat="1"/>
    <xf numFmtId="3" fontId="46" fillId="0" borderId="56" xfId="15" applyNumberFormat="1" applyFont="1" applyBorder="1" applyAlignment="1">
      <alignment horizontal="right" vertical="center" indent="1"/>
    </xf>
    <xf numFmtId="3" fontId="46" fillId="0" borderId="3" xfId="15" applyNumberFormat="1" applyFont="1" applyBorder="1" applyAlignment="1">
      <alignment horizontal="right" vertical="center" indent="1"/>
    </xf>
    <xf numFmtId="3" fontId="46" fillId="0" borderId="39" xfId="15" applyNumberFormat="1" applyFont="1" applyBorder="1" applyAlignment="1">
      <alignment horizontal="right" vertical="center" indent="1"/>
    </xf>
    <xf numFmtId="3" fontId="46" fillId="0" borderId="40" xfId="15" applyNumberFormat="1" applyFont="1" applyBorder="1" applyAlignment="1">
      <alignment horizontal="right" vertical="center" indent="1"/>
    </xf>
    <xf numFmtId="168" fontId="46" fillId="0" borderId="22" xfId="15" applyFont="1" applyBorder="1" applyAlignment="1">
      <alignment horizontal="center" vertical="center"/>
    </xf>
    <xf numFmtId="168" fontId="46" fillId="0" borderId="23" xfId="15" applyFont="1" applyBorder="1" applyAlignment="1">
      <alignment horizontal="center" vertical="center"/>
    </xf>
    <xf numFmtId="168" fontId="46" fillId="0" borderId="24" xfId="15" applyFont="1" applyBorder="1" applyAlignment="1">
      <alignment horizontal="center" vertical="center"/>
    </xf>
    <xf numFmtId="3" fontId="46" fillId="0" borderId="52" xfId="15" applyNumberFormat="1" applyFont="1" applyBorder="1" applyAlignment="1">
      <alignment horizontal="right" vertical="center" indent="1"/>
    </xf>
    <xf numFmtId="3" fontId="46" fillId="0" borderId="59" xfId="15" applyNumberFormat="1" applyFont="1" applyBorder="1" applyAlignment="1">
      <alignment horizontal="right" vertical="center" indent="1"/>
    </xf>
    <xf numFmtId="3" fontId="46" fillId="0" borderId="65" xfId="15" applyNumberFormat="1" applyFont="1" applyBorder="1" applyAlignment="1">
      <alignment horizontal="right" vertical="center" indent="1"/>
    </xf>
    <xf numFmtId="3" fontId="46" fillId="0" borderId="69" xfId="15" applyNumberFormat="1" applyFont="1" applyBorder="1" applyAlignment="1">
      <alignment horizontal="right" vertical="center" indent="1"/>
    </xf>
    <xf numFmtId="3" fontId="46" fillId="0" borderId="72" xfId="15" applyNumberFormat="1" applyFont="1" applyBorder="1" applyAlignment="1">
      <alignment horizontal="right" vertical="center" indent="1"/>
    </xf>
    <xf numFmtId="3" fontId="46" fillId="0" borderId="55" xfId="15" applyNumberFormat="1" applyFont="1" applyBorder="1" applyAlignment="1">
      <alignment horizontal="right" vertical="center" indent="1"/>
    </xf>
    <xf numFmtId="3" fontId="46" fillId="0" borderId="73" xfId="15" applyNumberFormat="1" applyFont="1" applyBorder="1" applyAlignment="1">
      <alignment horizontal="right" vertical="center" indent="1"/>
    </xf>
    <xf numFmtId="3" fontId="46" fillId="0" borderId="5" xfId="15" applyNumberFormat="1" applyFont="1" applyBorder="1" applyAlignment="1">
      <alignment horizontal="right" vertical="center" indent="1"/>
    </xf>
    <xf numFmtId="3" fontId="46" fillId="0" borderId="6" xfId="15" applyNumberFormat="1" applyFont="1" applyBorder="1" applyAlignment="1">
      <alignment horizontal="right" vertical="center" indent="1"/>
    </xf>
    <xf numFmtId="3" fontId="46" fillId="0" borderId="7" xfId="15" applyNumberFormat="1" applyFont="1" applyBorder="1" applyAlignment="1">
      <alignment horizontal="right" vertical="center" indent="1"/>
    </xf>
    <xf numFmtId="170" fontId="46" fillId="0" borderId="3" xfId="15" applyNumberFormat="1" applyFont="1" applyBorder="1" applyAlignment="1">
      <alignment horizontal="center" vertical="center"/>
    </xf>
    <xf numFmtId="170" fontId="46" fillId="0" borderId="39" xfId="15" applyNumberFormat="1" applyFont="1" applyBorder="1" applyAlignment="1">
      <alignment horizontal="center" vertical="center"/>
    </xf>
    <xf numFmtId="170" fontId="46" fillId="0" borderId="40" xfId="15" applyNumberFormat="1" applyFont="1" applyBorder="1" applyAlignment="1">
      <alignment horizontal="center" vertical="center"/>
    </xf>
    <xf numFmtId="17" fontId="86" fillId="0" borderId="11" xfId="23" quotePrefix="1" applyNumberFormat="1" applyFont="1" applyBorder="1" applyAlignment="1">
      <alignment horizontal="center"/>
    </xf>
    <xf numFmtId="168" fontId="45" fillId="0" borderId="51" xfId="15" applyFont="1" applyBorder="1" applyAlignment="1">
      <alignment horizontal="left" vertical="center" indent="1"/>
    </xf>
    <xf numFmtId="165" fontId="46" fillId="0" borderId="65" xfId="15" applyNumberFormat="1" applyFont="1" applyBorder="1" applyAlignment="1">
      <alignment horizontal="right" vertical="center" indent="1"/>
    </xf>
    <xf numFmtId="165" fontId="46" fillId="0" borderId="66" xfId="15" applyNumberFormat="1" applyFont="1" applyBorder="1" applyAlignment="1">
      <alignment horizontal="right" vertical="center" indent="1"/>
    </xf>
    <xf numFmtId="165" fontId="46" fillId="0" borderId="68" xfId="15" applyNumberFormat="1" applyFont="1" applyBorder="1" applyAlignment="1">
      <alignment horizontal="right" vertical="center" indent="1"/>
    </xf>
    <xf numFmtId="168" fontId="45" fillId="0" borderId="51" xfId="15" applyFont="1" applyBorder="1" applyAlignment="1">
      <alignment horizontal="left" vertical="center"/>
    </xf>
    <xf numFmtId="168" fontId="45" fillId="11" borderId="2" xfId="15" applyFont="1" applyFill="1" applyBorder="1" applyAlignment="1">
      <alignment horizontal="left" vertical="center"/>
    </xf>
    <xf numFmtId="168" fontId="45" fillId="11" borderId="10" xfId="15" applyFont="1" applyFill="1" applyBorder="1" applyAlignment="1">
      <alignment horizontal="left" vertical="center" indent="2"/>
    </xf>
    <xf numFmtId="168" fontId="46" fillId="7" borderId="67" xfId="15" applyFont="1" applyFill="1" applyBorder="1" applyAlignment="1">
      <alignment horizontal="left" vertical="center" indent="2"/>
    </xf>
    <xf numFmtId="168" fontId="46" fillId="0" borderId="15" xfId="15" applyFont="1" applyBorder="1" applyAlignment="1">
      <alignment horizontal="left" vertical="center"/>
    </xf>
    <xf numFmtId="168" fontId="87" fillId="0" borderId="0" xfId="15" applyFont="1" applyAlignment="1">
      <alignment vertical="top" wrapText="1"/>
    </xf>
    <xf numFmtId="168" fontId="87" fillId="0" borderId="18" xfId="15" applyFont="1" applyBorder="1" applyAlignment="1">
      <alignment vertical="top" wrapText="1"/>
    </xf>
    <xf numFmtId="168" fontId="46" fillId="0" borderId="80" xfId="15" applyFont="1" applyBorder="1" applyAlignment="1">
      <alignment horizontal="left" vertical="center" indent="2"/>
    </xf>
    <xf numFmtId="17" fontId="86" fillId="0" borderId="79" xfId="23" quotePrefix="1" applyNumberFormat="1" applyFont="1" applyBorder="1" applyAlignment="1">
      <alignment horizontal="center"/>
    </xf>
    <xf numFmtId="166" fontId="45" fillId="11" borderId="25" xfId="15" applyNumberFormat="1" applyFont="1" applyFill="1" applyBorder="1" applyAlignment="1">
      <alignment horizontal="right" vertical="center" indent="1"/>
    </xf>
    <xf numFmtId="1" fontId="45" fillId="0" borderId="57" xfId="15" applyNumberFormat="1" applyFont="1" applyBorder="1" applyAlignment="1">
      <alignment horizontal="right" vertical="center" indent="1"/>
    </xf>
    <xf numFmtId="1" fontId="46" fillId="0" borderId="57" xfId="15" applyNumberFormat="1" applyFont="1" applyBorder="1" applyAlignment="1">
      <alignment horizontal="right" vertical="center" indent="1"/>
    </xf>
    <xf numFmtId="1" fontId="46" fillId="0" borderId="16" xfId="15" applyNumberFormat="1" applyFont="1" applyBorder="1" applyAlignment="1">
      <alignment horizontal="right" vertical="center" indent="1"/>
    </xf>
    <xf numFmtId="3" fontId="60" fillId="0" borderId="0" xfId="0" applyNumberFormat="1" applyFont="1" applyAlignment="1">
      <alignment horizontal="center"/>
    </xf>
    <xf numFmtId="168" fontId="71" fillId="0" borderId="0" xfId="15" applyFont="1" applyAlignment="1">
      <alignment horizontal="center" wrapText="1"/>
    </xf>
    <xf numFmtId="168" fontId="70" fillId="2" borderId="37" xfId="15" applyFont="1" applyFill="1" applyBorder="1" applyAlignment="1">
      <alignment horizontal="center" vertical="center" wrapText="1"/>
    </xf>
    <xf numFmtId="3" fontId="63" fillId="2" borderId="43" xfId="15" applyNumberFormat="1" applyFont="1" applyFill="1" applyBorder="1" applyAlignment="1">
      <alignment horizontal="center" vertical="center" wrapText="1"/>
    </xf>
    <xf numFmtId="3" fontId="52" fillId="0" borderId="0" xfId="69" applyNumberFormat="1"/>
    <xf numFmtId="3" fontId="63" fillId="2" borderId="42" xfId="15" applyNumberFormat="1" applyFont="1" applyFill="1" applyBorder="1" applyAlignment="1">
      <alignment horizontal="center" vertical="center" wrapText="1"/>
    </xf>
    <xf numFmtId="168" fontId="88" fillId="0" borderId="0" xfId="24" applyFont="1"/>
    <xf numFmtId="1" fontId="46" fillId="0" borderId="25" xfId="15" applyNumberFormat="1" applyFont="1" applyBorder="1" applyAlignment="1">
      <alignment horizontal="right" vertical="center" indent="1"/>
    </xf>
    <xf numFmtId="168" fontId="60" fillId="5" borderId="72" xfId="15" applyFont="1" applyFill="1" applyBorder="1" applyAlignment="1">
      <alignment horizontal="center" vertical="center" textRotation="90" wrapText="1"/>
    </xf>
    <xf numFmtId="168" fontId="60" fillId="5" borderId="76" xfId="15" applyFont="1" applyFill="1" applyBorder="1" applyAlignment="1">
      <alignment horizontal="center" vertical="center" textRotation="90" wrapText="1"/>
    </xf>
    <xf numFmtId="168" fontId="60" fillId="5" borderId="22" xfId="15" applyFont="1" applyFill="1" applyBorder="1" applyAlignment="1">
      <alignment horizontal="center" vertical="center" textRotation="90" wrapText="1"/>
    </xf>
    <xf numFmtId="168" fontId="60" fillId="5" borderId="24" xfId="15" applyFont="1" applyFill="1" applyBorder="1" applyAlignment="1">
      <alignment horizontal="center" vertical="center" textRotation="90" wrapText="1"/>
    </xf>
    <xf numFmtId="168" fontId="70" fillId="2" borderId="10" xfId="15" applyFont="1" applyFill="1" applyBorder="1" applyAlignment="1">
      <alignment horizontal="center" vertical="center" wrapText="1"/>
    </xf>
    <xf numFmtId="168" fontId="70" fillId="2" borderId="85" xfId="15" applyFont="1" applyFill="1" applyBorder="1" applyAlignment="1">
      <alignment horizontal="center" vertical="top" wrapText="1"/>
    </xf>
    <xf numFmtId="168" fontId="70" fillId="2" borderId="15" xfId="15" applyFont="1" applyFill="1" applyBorder="1" applyAlignment="1">
      <alignment horizontal="center" vertical="top" wrapText="1"/>
    </xf>
    <xf numFmtId="168" fontId="70" fillId="2" borderId="86" xfId="15" applyFont="1" applyFill="1" applyBorder="1" applyAlignment="1">
      <alignment horizontal="center" vertical="center" wrapText="1"/>
    </xf>
    <xf numFmtId="168" fontId="70" fillId="2" borderId="10" xfId="15" applyFont="1" applyFill="1" applyBorder="1" applyAlignment="1">
      <alignment horizontal="center" vertical="top" wrapText="1"/>
    </xf>
    <xf numFmtId="3" fontId="46" fillId="0" borderId="89" xfId="15" applyNumberFormat="1" applyFont="1" applyBorder="1" applyAlignment="1">
      <alignment horizontal="right" vertical="center" indent="1"/>
    </xf>
    <xf numFmtId="3" fontId="46" fillId="0" borderId="82" xfId="15" applyNumberFormat="1" applyFont="1" applyBorder="1" applyAlignment="1">
      <alignment horizontal="right" vertical="center" indent="1"/>
    </xf>
    <xf numFmtId="17" fontId="86" fillId="0" borderId="28" xfId="23" quotePrefix="1" applyNumberFormat="1" applyFont="1" applyBorder="1" applyAlignment="1">
      <alignment horizontal="center"/>
    </xf>
    <xf numFmtId="168" fontId="46" fillId="0" borderId="87" xfId="15" applyFont="1" applyBorder="1" applyAlignment="1">
      <alignment horizontal="left" vertical="center" indent="2"/>
    </xf>
    <xf numFmtId="3" fontId="46" fillId="0" borderId="88" xfId="15" applyNumberFormat="1" applyFont="1" applyBorder="1" applyAlignment="1">
      <alignment horizontal="right" vertical="center" indent="1"/>
    </xf>
    <xf numFmtId="3" fontId="46" fillId="7" borderId="88" xfId="15" applyNumberFormat="1" applyFont="1" applyFill="1" applyBorder="1" applyAlignment="1">
      <alignment horizontal="right" vertical="center" indent="1"/>
    </xf>
    <xf numFmtId="168" fontId="46" fillId="7" borderId="74" xfId="15" applyFont="1" applyFill="1" applyBorder="1" applyAlignment="1">
      <alignment horizontal="left" vertical="center" indent="2"/>
    </xf>
    <xf numFmtId="168" fontId="46" fillId="0" borderId="83" xfId="15" applyFont="1" applyBorder="1" applyAlignment="1">
      <alignment horizontal="left" vertical="center" indent="2"/>
    </xf>
    <xf numFmtId="3" fontId="46" fillId="0" borderId="81" xfId="15" applyNumberFormat="1" applyFont="1" applyBorder="1" applyAlignment="1">
      <alignment horizontal="right" vertical="center" indent="1"/>
    </xf>
    <xf numFmtId="168" fontId="45" fillId="7" borderId="20" xfId="15" applyFont="1" applyFill="1" applyBorder="1" applyAlignment="1">
      <alignment horizontal="left" vertical="center"/>
    </xf>
    <xf numFmtId="1" fontId="46" fillId="7" borderId="16" xfId="15" applyNumberFormat="1" applyFont="1" applyFill="1" applyBorder="1" applyAlignment="1">
      <alignment horizontal="right" vertical="center" indent="1"/>
    </xf>
    <xf numFmtId="1" fontId="45" fillId="0" borderId="58" xfId="15" applyNumberFormat="1" applyFont="1" applyBorder="1" applyAlignment="1">
      <alignment horizontal="right" vertical="center" indent="1"/>
    </xf>
    <xf numFmtId="1" fontId="46" fillId="0" borderId="58" xfId="15" applyNumberFormat="1" applyFont="1" applyBorder="1" applyAlignment="1">
      <alignment horizontal="right" vertical="center" indent="1"/>
    </xf>
    <xf numFmtId="1" fontId="46" fillId="0" borderId="18" xfId="15" applyNumberFormat="1" applyFont="1" applyBorder="1" applyAlignment="1">
      <alignment horizontal="right" vertical="center" indent="1"/>
    </xf>
    <xf numFmtId="1" fontId="45" fillId="0" borderId="27" xfId="15" applyNumberFormat="1" applyFont="1" applyBorder="1" applyAlignment="1">
      <alignment horizontal="right" vertical="center" indent="1"/>
    </xf>
    <xf numFmtId="166" fontId="45" fillId="11" borderId="88" xfId="15" applyNumberFormat="1" applyFont="1" applyFill="1" applyBorder="1" applyAlignment="1">
      <alignment horizontal="right" vertical="center" indent="1"/>
    </xf>
    <xf numFmtId="0" fontId="84" fillId="0" borderId="92" xfId="428" applyFont="1" applyBorder="1" applyAlignment="1">
      <alignment horizontal="center" vertical="center"/>
    </xf>
    <xf numFmtId="1" fontId="46" fillId="0" borderId="13" xfId="15" applyNumberFormat="1" applyFont="1" applyBorder="1" applyAlignment="1">
      <alignment horizontal="right" vertical="center" indent="1"/>
    </xf>
    <xf numFmtId="1" fontId="46" fillId="7" borderId="14" xfId="15" applyNumberFormat="1" applyFont="1" applyFill="1" applyBorder="1" applyAlignment="1">
      <alignment horizontal="right" vertical="center" indent="1"/>
    </xf>
    <xf numFmtId="1" fontId="46" fillId="0" borderId="8" xfId="15" applyNumberFormat="1" applyFont="1" applyBorder="1" applyAlignment="1">
      <alignment horizontal="right" vertical="center" indent="1"/>
    </xf>
    <xf numFmtId="0" fontId="71" fillId="0" borderId="92" xfId="0" applyNumberFormat="1" applyFont="1" applyBorder="1" applyAlignment="1">
      <alignment horizontal="center" vertical="center"/>
    </xf>
    <xf numFmtId="168" fontId="60" fillId="0" borderId="0" xfId="69" applyFont="1"/>
    <xf numFmtId="1" fontId="84" fillId="9" borderId="88" xfId="428" applyNumberFormat="1" applyFont="1" applyFill="1" applyBorder="1" applyAlignment="1">
      <alignment horizontal="center" vertical="center"/>
    </xf>
    <xf numFmtId="1" fontId="60" fillId="9" borderId="98" xfId="372" applyNumberFormat="1" applyFont="1" applyFill="1" applyBorder="1" applyAlignment="1">
      <alignment horizontal="center" vertical="center"/>
    </xf>
    <xf numFmtId="0" fontId="60" fillId="0" borderId="52" xfId="372" applyFont="1" applyBorder="1" applyAlignment="1">
      <alignment horizontal="center" vertical="center"/>
    </xf>
    <xf numFmtId="168" fontId="54" fillId="0" borderId="0" xfId="24" applyFont="1"/>
    <xf numFmtId="168" fontId="93" fillId="0" borderId="0" xfId="24" applyFont="1"/>
    <xf numFmtId="9" fontId="71" fillId="7" borderId="92" xfId="25" applyFont="1" applyFill="1" applyBorder="1" applyAlignment="1">
      <alignment horizontal="center" vertical="center"/>
    </xf>
    <xf numFmtId="1" fontId="45" fillId="0" borderId="53" xfId="15" applyNumberFormat="1" applyFont="1" applyBorder="1" applyAlignment="1">
      <alignment horizontal="right" vertical="center" indent="1"/>
    </xf>
    <xf numFmtId="1" fontId="46" fillId="0" borderId="53" xfId="15" applyNumberFormat="1" applyFont="1" applyBorder="1" applyAlignment="1">
      <alignment horizontal="right" vertical="center" indent="1"/>
    </xf>
    <xf numFmtId="1" fontId="46" fillId="0" borderId="14" xfId="15" applyNumberFormat="1" applyFont="1" applyBorder="1" applyAlignment="1">
      <alignment horizontal="right" vertical="center" indent="1"/>
    </xf>
    <xf numFmtId="1" fontId="45" fillId="0" borderId="13" xfId="15" applyNumberFormat="1" applyFont="1" applyBorder="1" applyAlignment="1">
      <alignment horizontal="right" vertical="center" indent="1"/>
    </xf>
    <xf numFmtId="0" fontId="71" fillId="0" borderId="92" xfId="427" applyFont="1" applyBorder="1" applyAlignment="1">
      <alignment horizontal="center" vertical="top"/>
    </xf>
    <xf numFmtId="1" fontId="46" fillId="0" borderId="0" xfId="15" applyNumberFormat="1" applyFont="1" applyAlignment="1">
      <alignment horizontal="left" vertical="center"/>
    </xf>
    <xf numFmtId="164" fontId="46" fillId="0" borderId="0" xfId="15" applyNumberFormat="1" applyFont="1" applyAlignment="1">
      <alignment horizontal="left" vertical="center"/>
    </xf>
    <xf numFmtId="166" fontId="46" fillId="0" borderId="0" xfId="15" applyNumberFormat="1" applyFont="1" applyAlignment="1">
      <alignment horizontal="left" vertical="center"/>
    </xf>
    <xf numFmtId="166" fontId="46" fillId="0" borderId="0" xfId="15" applyNumberFormat="1" applyFont="1" applyAlignment="1">
      <alignment vertical="center"/>
    </xf>
    <xf numFmtId="170" fontId="46" fillId="0" borderId="0" xfId="15" applyNumberFormat="1" applyFont="1" applyAlignment="1">
      <alignment horizontal="left" vertical="center"/>
    </xf>
    <xf numFmtId="171" fontId="46" fillId="0" borderId="0" xfId="15" applyNumberFormat="1" applyFont="1" applyAlignment="1">
      <alignment horizontal="left" vertical="center" wrapText="1"/>
    </xf>
    <xf numFmtId="1" fontId="60" fillId="9" borderId="99" xfId="372" applyNumberFormat="1" applyFont="1" applyFill="1" applyBorder="1" applyAlignment="1">
      <alignment horizontal="center" vertical="center"/>
    </xf>
    <xf numFmtId="0" fontId="60" fillId="0" borderId="100" xfId="372" applyFont="1" applyBorder="1" applyAlignment="1">
      <alignment horizontal="center" vertical="center"/>
    </xf>
    <xf numFmtId="3" fontId="45" fillId="0" borderId="75" xfId="15" applyNumberFormat="1" applyFont="1" applyBorder="1" applyAlignment="1">
      <alignment horizontal="right" vertical="center" indent="1"/>
    </xf>
    <xf numFmtId="3" fontId="45" fillId="0" borderId="13" xfId="15" applyNumberFormat="1" applyFont="1" applyBorder="1" applyAlignment="1">
      <alignment horizontal="right" vertical="center" indent="1"/>
    </xf>
    <xf numFmtId="167" fontId="45" fillId="0" borderId="13" xfId="15" applyNumberFormat="1" applyFont="1" applyBorder="1" applyAlignment="1">
      <alignment horizontal="right" vertical="center" indent="1"/>
    </xf>
    <xf numFmtId="168" fontId="45" fillId="0" borderId="20" xfId="15" applyFont="1" applyBorder="1"/>
    <xf numFmtId="2" fontId="45" fillId="11" borderId="13" xfId="15" applyNumberFormat="1" applyFont="1" applyFill="1" applyBorder="1" applyAlignment="1">
      <alignment horizontal="center" vertical="center" wrapText="1"/>
    </xf>
    <xf numFmtId="2" fontId="45" fillId="11" borderId="27" xfId="15" applyNumberFormat="1" applyFont="1" applyFill="1" applyBorder="1" applyAlignment="1">
      <alignment horizontal="center" vertical="center" wrapText="1"/>
    </xf>
    <xf numFmtId="2" fontId="45" fillId="11" borderId="92" xfId="15" applyNumberFormat="1" applyFont="1" applyFill="1" applyBorder="1" applyAlignment="1">
      <alignment horizontal="center" vertical="center" wrapText="1"/>
    </xf>
    <xf numFmtId="168" fontId="46" fillId="0" borderId="87" xfId="15" applyFont="1" applyBorder="1" applyAlignment="1">
      <alignment vertical="center"/>
    </xf>
    <xf numFmtId="0" fontId="71" fillId="0" borderId="106" xfId="0" applyNumberFormat="1" applyFont="1" applyBorder="1" applyAlignment="1">
      <alignment horizontal="center" vertical="top"/>
    </xf>
    <xf numFmtId="0" fontId="71" fillId="0" borderId="106" xfId="0" applyNumberFormat="1" applyFont="1" applyBorder="1" applyAlignment="1">
      <alignment horizontal="center" vertical="center"/>
    </xf>
    <xf numFmtId="3" fontId="60" fillId="0" borderId="106" xfId="15" applyNumberFormat="1" applyFont="1" applyBorder="1" applyAlignment="1">
      <alignment horizontal="center"/>
    </xf>
    <xf numFmtId="0" fontId="60" fillId="0" borderId="106" xfId="372" applyFont="1" applyBorder="1" applyAlignment="1">
      <alignment horizontal="center" vertical="center"/>
    </xf>
    <xf numFmtId="165" fontId="51" fillId="0" borderId="5" xfId="0" applyNumberFormat="1" applyFont="1" applyBorder="1" applyAlignment="1">
      <alignment horizontal="center" vertical="center"/>
    </xf>
    <xf numFmtId="165" fontId="51" fillId="0" borderId="102" xfId="0" applyNumberFormat="1" applyFont="1" applyBorder="1" applyAlignment="1">
      <alignment horizontal="center" vertical="center"/>
    </xf>
    <xf numFmtId="3" fontId="51" fillId="0" borderId="104" xfId="0" applyNumberFormat="1" applyFont="1" applyBorder="1" applyAlignment="1">
      <alignment horizontal="center" vertical="center"/>
    </xf>
    <xf numFmtId="3" fontId="51" fillId="0" borderId="102" xfId="0" applyNumberFormat="1" applyFont="1" applyBorder="1" applyAlignment="1">
      <alignment horizontal="center" vertical="center"/>
    </xf>
    <xf numFmtId="3" fontId="51" fillId="0" borderId="19" xfId="0" applyNumberFormat="1" applyFont="1" applyBorder="1" applyAlignment="1">
      <alignment horizontal="center" vertical="center"/>
    </xf>
    <xf numFmtId="3" fontId="51" fillId="0" borderId="2" xfId="0" applyNumberFormat="1" applyFont="1" applyBorder="1" applyAlignment="1">
      <alignment horizontal="center" vertical="center"/>
    </xf>
    <xf numFmtId="165" fontId="51" fillId="0" borderId="13" xfId="0" applyNumberFormat="1" applyFont="1" applyBorder="1" applyAlignment="1">
      <alignment horizontal="center" vertical="center"/>
    </xf>
    <xf numFmtId="165" fontId="51" fillId="0" borderId="52" xfId="0" applyNumberFormat="1" applyFont="1" applyBorder="1" applyAlignment="1">
      <alignment horizontal="center" vertical="center"/>
    </xf>
    <xf numFmtId="165" fontId="51" fillId="0" borderId="103" xfId="0" applyNumberFormat="1" applyFont="1" applyBorder="1" applyAlignment="1">
      <alignment horizontal="center" vertical="center"/>
    </xf>
    <xf numFmtId="3" fontId="51" fillId="0" borderId="99" xfId="0" applyNumberFormat="1" applyFont="1" applyBorder="1" applyAlignment="1">
      <alignment horizontal="center" vertical="center"/>
    </xf>
    <xf numFmtId="3" fontId="51" fillId="0" borderId="103" xfId="0" applyNumberFormat="1" applyFont="1" applyBorder="1" applyAlignment="1">
      <alignment horizontal="center" vertical="center"/>
    </xf>
    <xf numFmtId="3" fontId="51" fillId="0" borderId="50" xfId="0" applyNumberFormat="1" applyFont="1" applyBorder="1" applyAlignment="1">
      <alignment horizontal="center" vertical="center"/>
    </xf>
    <xf numFmtId="3" fontId="51" fillId="0" borderId="51" xfId="0" applyNumberFormat="1" applyFont="1" applyBorder="1" applyAlignment="1">
      <alignment horizontal="center" vertical="center"/>
    </xf>
    <xf numFmtId="165" fontId="51" fillId="0" borderId="53" xfId="0" applyNumberFormat="1" applyFont="1" applyBorder="1" applyAlignment="1">
      <alignment horizontal="center" vertical="center"/>
    </xf>
    <xf numFmtId="168" fontId="48" fillId="0" borderId="0" xfId="15" applyFont="1"/>
    <xf numFmtId="168" fontId="46" fillId="0" borderId="106" xfId="15" applyFont="1" applyBorder="1" applyAlignment="1">
      <alignment horizontal="left" vertical="center" indent="2"/>
    </xf>
    <xf numFmtId="1" fontId="46" fillId="0" borderId="99" xfId="15" applyNumberFormat="1" applyFont="1" applyBorder="1" applyAlignment="1">
      <alignment horizontal="right" vertical="center" indent="1"/>
    </xf>
    <xf numFmtId="168" fontId="46" fillId="7" borderId="106" xfId="15" applyFont="1" applyFill="1" applyBorder="1" applyAlignment="1">
      <alignment horizontal="left" vertical="center" indent="2"/>
    </xf>
    <xf numFmtId="168" fontId="46" fillId="0" borderId="96" xfId="15" applyFont="1" applyBorder="1" applyAlignment="1">
      <alignment horizontal="left" vertical="center" indent="2"/>
    </xf>
    <xf numFmtId="3" fontId="49" fillId="7" borderId="5" xfId="0" applyNumberFormat="1" applyFont="1" applyFill="1" applyBorder="1" applyAlignment="1">
      <alignment horizontal="center"/>
    </xf>
    <xf numFmtId="169" fontId="86" fillId="7" borderId="104" xfId="0" quotePrefix="1" applyNumberFormat="1" applyFont="1" applyFill="1" applyBorder="1" applyAlignment="1">
      <alignment horizontal="left" indent="1"/>
    </xf>
    <xf numFmtId="4" fontId="49" fillId="0" borderId="102" xfId="0" applyNumberFormat="1" applyFont="1" applyBorder="1" applyAlignment="1">
      <alignment horizontal="center"/>
    </xf>
    <xf numFmtId="169" fontId="86" fillId="7" borderId="99" xfId="0" quotePrefix="1" applyNumberFormat="1" applyFont="1" applyFill="1" applyBorder="1" applyAlignment="1">
      <alignment horizontal="left" indent="1"/>
    </xf>
    <xf numFmtId="3" fontId="49" fillId="7" borderId="52" xfId="0" applyNumberFormat="1" applyFont="1" applyFill="1" applyBorder="1" applyAlignment="1">
      <alignment horizontal="center"/>
    </xf>
    <xf numFmtId="4" fontId="49" fillId="0" borderId="103" xfId="0" applyNumberFormat="1" applyFont="1" applyBorder="1" applyAlignment="1">
      <alignment horizontal="center"/>
    </xf>
    <xf numFmtId="169" fontId="86" fillId="7" borderId="107" xfId="0" quotePrefix="1" applyNumberFormat="1" applyFont="1" applyFill="1" applyBorder="1" applyAlignment="1">
      <alignment horizontal="left" indent="1"/>
    </xf>
    <xf numFmtId="3" fontId="49" fillId="7" borderId="100" xfId="0" applyNumberFormat="1" applyFont="1" applyFill="1" applyBorder="1" applyAlignment="1">
      <alignment horizontal="center"/>
    </xf>
    <xf numFmtId="1" fontId="60" fillId="9" borderId="95" xfId="372" applyNumberFormat="1" applyFont="1" applyFill="1" applyBorder="1" applyAlignment="1">
      <alignment horizontal="center" vertical="center"/>
    </xf>
    <xf numFmtId="0" fontId="60" fillId="0" borderId="108" xfId="372" applyFont="1" applyBorder="1" applyAlignment="1">
      <alignment horizontal="center" vertical="center"/>
    </xf>
    <xf numFmtId="1" fontId="60" fillId="9" borderId="108" xfId="372" applyNumberFormat="1" applyFont="1" applyFill="1" applyBorder="1" applyAlignment="1">
      <alignment horizontal="center" vertical="center"/>
    </xf>
    <xf numFmtId="1" fontId="60" fillId="9" borderId="107" xfId="372" applyNumberFormat="1" applyFont="1" applyFill="1" applyBorder="1" applyAlignment="1">
      <alignment horizontal="center" vertical="center"/>
    </xf>
    <xf numFmtId="1" fontId="60" fillId="9" borderId="103" xfId="372" applyNumberFormat="1" applyFont="1" applyFill="1" applyBorder="1" applyAlignment="1">
      <alignment horizontal="center" vertical="center"/>
    </xf>
    <xf numFmtId="0" fontId="60" fillId="0" borderId="103" xfId="372" applyFont="1" applyBorder="1" applyAlignment="1">
      <alignment horizontal="center" vertical="center"/>
    </xf>
    <xf numFmtId="0" fontId="71" fillId="0" borderId="108" xfId="427" applyFont="1" applyBorder="1" applyAlignment="1">
      <alignment horizontal="center" vertical="top"/>
    </xf>
    <xf numFmtId="169" fontId="59" fillId="0" borderId="53" xfId="15" applyNumberFormat="1" applyFont="1" applyBorder="1" applyAlignment="1">
      <alignment horizontal="center"/>
    </xf>
    <xf numFmtId="0" fontId="71" fillId="0" borderId="107" xfId="0" applyNumberFormat="1" applyFont="1" applyBorder="1" applyAlignment="1">
      <alignment horizontal="center" vertical="top"/>
    </xf>
    <xf numFmtId="0" fontId="71" fillId="0" borderId="107" xfId="0" applyNumberFormat="1" applyFont="1" applyBorder="1" applyAlignment="1">
      <alignment horizontal="center" vertical="center"/>
    </xf>
    <xf numFmtId="168" fontId="95" fillId="0" borderId="0" xfId="0" applyFont="1"/>
    <xf numFmtId="168" fontId="60" fillId="5" borderId="101" xfId="15" applyFont="1" applyFill="1" applyBorder="1" applyAlignment="1">
      <alignment horizontal="center" vertical="center" textRotation="90" wrapText="1"/>
    </xf>
    <xf numFmtId="168" fontId="60" fillId="5" borderId="109" xfId="15" applyFont="1" applyFill="1" applyBorder="1" applyAlignment="1">
      <alignment horizontal="center" vertical="center" textRotation="90" wrapText="1"/>
    </xf>
    <xf numFmtId="168" fontId="60" fillId="5" borderId="100" xfId="15" applyFont="1" applyFill="1" applyBorder="1" applyAlignment="1">
      <alignment horizontal="center" vertical="center" textRotation="90" wrapText="1"/>
    </xf>
    <xf numFmtId="9" fontId="71" fillId="0" borderId="107" xfId="25" applyFont="1" applyBorder="1" applyAlignment="1">
      <alignment horizontal="center" vertical="top"/>
    </xf>
    <xf numFmtId="0" fontId="71" fillId="0" borderId="108" xfId="0" applyNumberFormat="1" applyFont="1" applyBorder="1" applyAlignment="1">
      <alignment horizontal="center" vertical="top"/>
    </xf>
    <xf numFmtId="9" fontId="60" fillId="0" borderId="95" xfId="25" applyFont="1" applyFill="1" applyBorder="1" applyAlignment="1">
      <alignment horizontal="center"/>
    </xf>
    <xf numFmtId="9" fontId="71" fillId="0" borderId="107" xfId="25" applyFont="1" applyBorder="1" applyAlignment="1">
      <alignment horizontal="center" vertical="center"/>
    </xf>
    <xf numFmtId="0" fontId="71" fillId="0" borderId="108" xfId="0" applyNumberFormat="1" applyFont="1" applyBorder="1" applyAlignment="1">
      <alignment horizontal="center" vertical="center"/>
    </xf>
    <xf numFmtId="3" fontId="60" fillId="0" borderId="107" xfId="15" applyNumberFormat="1" applyFont="1" applyBorder="1" applyAlignment="1">
      <alignment horizontal="center"/>
    </xf>
    <xf numFmtId="9" fontId="71" fillId="7" borderId="108" xfId="25" applyFont="1" applyFill="1" applyBorder="1" applyAlignment="1">
      <alignment horizontal="center" vertical="center"/>
    </xf>
    <xf numFmtId="168" fontId="97" fillId="0" borderId="0" xfId="0" applyFont="1"/>
    <xf numFmtId="168" fontId="99" fillId="0" borderId="0" xfId="0" applyFont="1"/>
    <xf numFmtId="168" fontId="100" fillId="0" borderId="0" xfId="0" applyFont="1"/>
    <xf numFmtId="168" fontId="101" fillId="0" borderId="0" xfId="0" applyFont="1"/>
    <xf numFmtId="168" fontId="102" fillId="12" borderId="3" xfId="0" applyFont="1" applyFill="1" applyBorder="1" applyAlignment="1">
      <alignment vertical="center" wrapText="1"/>
    </xf>
    <xf numFmtId="168" fontId="96" fillId="7" borderId="3" xfId="0" applyFont="1" applyFill="1" applyBorder="1" applyAlignment="1">
      <alignment vertical="center" wrapText="1"/>
    </xf>
    <xf numFmtId="168" fontId="103" fillId="0" borderId="0" xfId="0" applyFont="1"/>
    <xf numFmtId="0" fontId="96" fillId="7" borderId="2" xfId="0" applyNumberFormat="1" applyFont="1" applyFill="1" applyBorder="1"/>
    <xf numFmtId="0" fontId="96" fillId="7" borderId="19" xfId="0" applyNumberFormat="1" applyFont="1" applyFill="1" applyBorder="1"/>
    <xf numFmtId="9" fontId="96" fillId="7" borderId="104" xfId="25" applyFont="1" applyFill="1" applyBorder="1" applyAlignment="1">
      <alignment horizontal="center"/>
    </xf>
    <xf numFmtId="0" fontId="0" fillId="12" borderId="51" xfId="0" applyNumberFormat="1" applyFill="1" applyBorder="1" applyAlignment="1">
      <alignment horizontal="left" indent="1"/>
    </xf>
    <xf numFmtId="0" fontId="0" fillId="12" borderId="50" xfId="0" applyNumberFormat="1" applyFill="1" applyBorder="1"/>
    <xf numFmtId="9" fontId="0" fillId="12" borderId="99" xfId="25" applyFont="1" applyFill="1" applyBorder="1" applyAlignment="1">
      <alignment horizontal="center"/>
    </xf>
    <xf numFmtId="0" fontId="0" fillId="7" borderId="51" xfId="0" applyNumberFormat="1" applyFill="1" applyBorder="1" applyAlignment="1">
      <alignment horizontal="left" indent="1"/>
    </xf>
    <xf numFmtId="0" fontId="0" fillId="7" borderId="50" xfId="0" applyNumberFormat="1" applyFill="1" applyBorder="1"/>
    <xf numFmtId="9" fontId="0" fillId="7" borderId="99" xfId="25" applyFont="1" applyFill="1" applyBorder="1" applyAlignment="1">
      <alignment horizontal="center"/>
    </xf>
    <xf numFmtId="0" fontId="0" fillId="12" borderId="20" xfId="0" applyNumberFormat="1" applyFill="1" applyBorder="1" applyAlignment="1">
      <alignment horizontal="left" indent="1"/>
    </xf>
    <xf numFmtId="0" fontId="0" fillId="12" borderId="21" xfId="0" applyNumberFormat="1" applyFill="1" applyBorder="1"/>
    <xf numFmtId="9" fontId="0" fillId="12" borderId="8" xfId="25" applyFont="1" applyFill="1" applyBorder="1" applyAlignment="1">
      <alignment horizontal="center"/>
    </xf>
    <xf numFmtId="3" fontId="96" fillId="7" borderId="2" xfId="0" applyNumberFormat="1" applyFont="1" applyFill="1" applyBorder="1"/>
    <xf numFmtId="3" fontId="96" fillId="7" borderId="19" xfId="0" applyNumberFormat="1" applyFont="1" applyFill="1" applyBorder="1"/>
    <xf numFmtId="3" fontId="0" fillId="13" borderId="51" xfId="0" applyNumberFormat="1" applyFill="1" applyBorder="1" applyAlignment="1">
      <alignment horizontal="left" indent="1"/>
    </xf>
    <xf numFmtId="3" fontId="0" fillId="13" borderId="50" xfId="0" applyNumberFormat="1" applyFill="1" applyBorder="1"/>
    <xf numFmtId="3" fontId="0" fillId="13" borderId="51" xfId="0" applyNumberFormat="1" applyFill="1" applyBorder="1"/>
    <xf numFmtId="9" fontId="0" fillId="13" borderId="99" xfId="25" applyFont="1" applyFill="1" applyBorder="1" applyAlignment="1">
      <alignment horizontal="center"/>
    </xf>
    <xf numFmtId="3" fontId="0" fillId="7" borderId="51" xfId="0" applyNumberFormat="1" applyFill="1" applyBorder="1" applyAlignment="1">
      <alignment horizontal="left" indent="1"/>
    </xf>
    <xf numFmtId="3" fontId="0" fillId="7" borderId="50" xfId="0" applyNumberFormat="1" applyFill="1" applyBorder="1"/>
    <xf numFmtId="3" fontId="0" fillId="7" borderId="51" xfId="0" applyNumberFormat="1" applyFill="1" applyBorder="1"/>
    <xf numFmtId="3" fontId="0" fillId="13" borderId="105" xfId="0" applyNumberFormat="1" applyFill="1" applyBorder="1" applyAlignment="1">
      <alignment horizontal="left" indent="1"/>
    </xf>
    <xf numFmtId="3" fontId="0" fillId="13" borderId="110" xfId="0" applyNumberFormat="1" applyFill="1" applyBorder="1"/>
    <xf numFmtId="166" fontId="96" fillId="14" borderId="102" xfId="0" applyNumberFormat="1" applyFont="1" applyFill="1" applyBorder="1"/>
    <xf numFmtId="166" fontId="96" fillId="14" borderId="2" xfId="0" applyNumberFormat="1" applyFont="1" applyFill="1" applyBorder="1"/>
    <xf numFmtId="9" fontId="96" fillId="14" borderId="104" xfId="25" applyFont="1" applyFill="1" applyBorder="1" applyAlignment="1">
      <alignment horizontal="center"/>
    </xf>
    <xf numFmtId="166" fontId="0" fillId="7" borderId="52" xfId="0" applyNumberFormat="1" applyFill="1" applyBorder="1" applyAlignment="1">
      <alignment horizontal="left" indent="1"/>
    </xf>
    <xf numFmtId="166" fontId="0" fillId="7" borderId="103" xfId="0" applyNumberFormat="1" applyFill="1" applyBorder="1"/>
    <xf numFmtId="166" fontId="0" fillId="7" borderId="50" xfId="0" applyNumberFormat="1" applyFill="1" applyBorder="1"/>
    <xf numFmtId="166" fontId="0" fillId="0" borderId="51" xfId="0" applyNumberFormat="1" applyBorder="1"/>
    <xf numFmtId="9" fontId="0" fillId="0" borderId="99" xfId="25" applyFont="1" applyFill="1" applyBorder="1" applyAlignment="1">
      <alignment horizontal="center"/>
    </xf>
    <xf numFmtId="166" fontId="0" fillId="14" borderId="100" xfId="0" applyNumberFormat="1" applyFill="1" applyBorder="1" applyAlignment="1">
      <alignment horizontal="left" indent="1"/>
    </xf>
    <xf numFmtId="166" fontId="0" fillId="14" borderId="108" xfId="0" applyNumberFormat="1" applyFill="1" applyBorder="1"/>
    <xf numFmtId="166" fontId="0" fillId="14" borderId="51" xfId="0" applyNumberFormat="1" applyFill="1" applyBorder="1"/>
    <xf numFmtId="9" fontId="0" fillId="14" borderId="99" xfId="25" applyFont="1" applyFill="1" applyBorder="1" applyAlignment="1">
      <alignment horizontal="center"/>
    </xf>
    <xf numFmtId="166" fontId="0" fillId="7" borderId="100" xfId="0" applyNumberFormat="1" applyFill="1" applyBorder="1" applyAlignment="1">
      <alignment horizontal="left" indent="1"/>
    </xf>
    <xf numFmtId="166" fontId="0" fillId="7" borderId="108" xfId="0" applyNumberFormat="1" applyFill="1" applyBorder="1"/>
    <xf numFmtId="166" fontId="0" fillId="7" borderId="105" xfId="0" applyNumberFormat="1" applyFill="1" applyBorder="1" applyAlignment="1">
      <alignment horizontal="left" indent="1"/>
    </xf>
    <xf numFmtId="166" fontId="0" fillId="7" borderId="110" xfId="0" applyNumberFormat="1" applyFill="1" applyBorder="1"/>
    <xf numFmtId="166" fontId="0" fillId="7" borderId="21" xfId="0" applyNumberFormat="1" applyFill="1" applyBorder="1"/>
    <xf numFmtId="166" fontId="0" fillId="0" borderId="20" xfId="0" applyNumberFormat="1" applyBorder="1"/>
    <xf numFmtId="9" fontId="0" fillId="0" borderId="8" xfId="25" applyFont="1" applyFill="1" applyBorder="1" applyAlignment="1">
      <alignment horizontal="center"/>
    </xf>
    <xf numFmtId="0" fontId="96" fillId="10" borderId="102" xfId="0" applyNumberFormat="1" applyFont="1" applyFill="1" applyBorder="1"/>
    <xf numFmtId="9" fontId="96" fillId="10" borderId="104" xfId="25" applyFont="1" applyFill="1" applyBorder="1" applyAlignment="1">
      <alignment horizontal="center"/>
    </xf>
    <xf numFmtId="0" fontId="0" fillId="7" borderId="100" xfId="0" applyNumberFormat="1" applyFill="1" applyBorder="1" applyAlignment="1">
      <alignment horizontal="left" indent="1"/>
    </xf>
    <xf numFmtId="0" fontId="0" fillId="7" borderId="108" xfId="0" applyNumberFormat="1" applyFill="1" applyBorder="1"/>
    <xf numFmtId="0" fontId="0" fillId="10" borderId="100" xfId="0" applyNumberFormat="1" applyFill="1" applyBorder="1" applyAlignment="1">
      <alignment horizontal="left" indent="1"/>
    </xf>
    <xf numFmtId="0" fontId="0" fillId="10" borderId="108" xfId="0" applyNumberFormat="1" applyFill="1" applyBorder="1"/>
    <xf numFmtId="9" fontId="0" fillId="10" borderId="99" xfId="25" applyFont="1" applyFill="1" applyBorder="1" applyAlignment="1">
      <alignment horizontal="center"/>
    </xf>
    <xf numFmtId="0" fontId="0" fillId="7" borderId="52" xfId="0" applyNumberFormat="1" applyFill="1" applyBorder="1" applyAlignment="1">
      <alignment horizontal="left" indent="1"/>
    </xf>
    <xf numFmtId="0" fontId="0" fillId="7" borderId="103" xfId="0" applyNumberFormat="1" applyFill="1" applyBorder="1"/>
    <xf numFmtId="0" fontId="0" fillId="7" borderId="105" xfId="0" applyNumberFormat="1" applyFill="1" applyBorder="1" applyAlignment="1">
      <alignment horizontal="left" indent="1"/>
    </xf>
    <xf numFmtId="0" fontId="0" fillId="7" borderId="110" xfId="0" applyNumberFormat="1" applyFill="1" applyBorder="1"/>
    <xf numFmtId="9" fontId="0" fillId="7" borderId="8" xfId="25" applyFont="1" applyFill="1" applyBorder="1" applyAlignment="1">
      <alignment horizontal="center"/>
    </xf>
    <xf numFmtId="166" fontId="96" fillId="10" borderId="19" xfId="0" applyNumberFormat="1" applyFont="1" applyFill="1" applyBorder="1"/>
    <xf numFmtId="0" fontId="0" fillId="10" borderId="51" xfId="0" applyNumberFormat="1" applyFill="1" applyBorder="1" applyAlignment="1">
      <alignment horizontal="left" indent="1"/>
    </xf>
    <xf numFmtId="166" fontId="0" fillId="10" borderId="50" xfId="0" applyNumberFormat="1" applyFill="1" applyBorder="1"/>
    <xf numFmtId="0" fontId="0" fillId="7" borderId="20" xfId="0" applyNumberFormat="1" applyFill="1" applyBorder="1" applyAlignment="1">
      <alignment horizontal="left" indent="1"/>
    </xf>
    <xf numFmtId="1" fontId="96" fillId="15" borderId="19" xfId="0" applyNumberFormat="1" applyFont="1" applyFill="1" applyBorder="1"/>
    <xf numFmtId="9" fontId="96" fillId="15" borderId="104" xfId="25" applyFont="1" applyFill="1" applyBorder="1" applyAlignment="1">
      <alignment horizontal="center"/>
    </xf>
    <xf numFmtId="1" fontId="0" fillId="7" borderId="51" xfId="0" applyNumberFormat="1" applyFill="1" applyBorder="1" applyAlignment="1">
      <alignment horizontal="left" indent="1"/>
    </xf>
    <xf numFmtId="1" fontId="0" fillId="7" borderId="50" xfId="0" applyNumberFormat="1" applyFill="1" applyBorder="1"/>
    <xf numFmtId="1" fontId="0" fillId="7" borderId="51" xfId="0" applyNumberFormat="1" applyFill="1" applyBorder="1"/>
    <xf numFmtId="1" fontId="0" fillId="15" borderId="51" xfId="0" applyNumberFormat="1" applyFill="1" applyBorder="1" applyAlignment="1">
      <alignment horizontal="left" indent="1"/>
    </xf>
    <xf numFmtId="1" fontId="0" fillId="15" borderId="50" xfId="0" applyNumberFormat="1" applyFill="1" applyBorder="1"/>
    <xf numFmtId="9" fontId="0" fillId="15" borderId="99" xfId="25" applyFont="1" applyFill="1" applyBorder="1" applyAlignment="1">
      <alignment horizontal="center"/>
    </xf>
    <xf numFmtId="1" fontId="0" fillId="7" borderId="20" xfId="0" applyNumberFormat="1" applyFill="1" applyBorder="1" applyAlignment="1">
      <alignment horizontal="left" indent="1"/>
    </xf>
    <xf numFmtId="1" fontId="0" fillId="7" borderId="21" xfId="0" applyNumberFormat="1" applyFill="1" applyBorder="1"/>
    <xf numFmtId="166" fontId="96" fillId="15" borderId="19" xfId="0" applyNumberFormat="1" applyFont="1" applyFill="1" applyBorder="1"/>
    <xf numFmtId="166" fontId="0" fillId="15" borderId="50" xfId="0" applyNumberFormat="1" applyFill="1" applyBorder="1"/>
    <xf numFmtId="168" fontId="105" fillId="12" borderId="39" xfId="0" applyFont="1" applyFill="1" applyBorder="1" applyAlignment="1">
      <alignment horizontal="center" vertical="top" wrapText="1"/>
    </xf>
    <xf numFmtId="0" fontId="105" fillId="7" borderId="2" xfId="0" applyNumberFormat="1" applyFont="1" applyFill="1" applyBorder="1"/>
    <xf numFmtId="3" fontId="105" fillId="7" borderId="2" xfId="0" applyNumberFormat="1" applyFont="1" applyFill="1" applyBorder="1"/>
    <xf numFmtId="166" fontId="105" fillId="14" borderId="5" xfId="0" applyNumberFormat="1" applyFont="1" applyFill="1" applyBorder="1"/>
    <xf numFmtId="14" fontId="105" fillId="12" borderId="3" xfId="0" quotePrefix="1" applyNumberFormat="1" applyFont="1" applyFill="1" applyBorder="1" applyAlignment="1">
      <alignment horizontal="center" vertical="center" wrapText="1"/>
    </xf>
    <xf numFmtId="14" fontId="105" fillId="12" borderId="40" xfId="0" quotePrefix="1" applyNumberFormat="1" applyFont="1" applyFill="1" applyBorder="1" applyAlignment="1">
      <alignment horizontal="center" vertical="center" wrapText="1"/>
    </xf>
    <xf numFmtId="14" fontId="105" fillId="7" borderId="40" xfId="0" quotePrefix="1" applyNumberFormat="1" applyFont="1" applyFill="1" applyBorder="1" applyAlignment="1">
      <alignment horizontal="center" vertical="center" wrapText="1"/>
    </xf>
    <xf numFmtId="0" fontId="105" fillId="10" borderId="5" xfId="0" applyNumberFormat="1" applyFont="1" applyFill="1" applyBorder="1"/>
    <xf numFmtId="0" fontId="105" fillId="10" borderId="2" xfId="0" applyNumberFormat="1" applyFont="1" applyFill="1" applyBorder="1"/>
    <xf numFmtId="1" fontId="105" fillId="15" borderId="2" xfId="0" applyNumberFormat="1" applyFont="1" applyFill="1" applyBorder="1"/>
    <xf numFmtId="168" fontId="102" fillId="7" borderId="39" xfId="0" applyFont="1" applyFill="1" applyBorder="1" applyAlignment="1">
      <alignment horizontal="center" vertical="top" wrapText="1"/>
    </xf>
    <xf numFmtId="1" fontId="0" fillId="12" borderId="51" xfId="0" applyNumberFormat="1" applyFill="1" applyBorder="1"/>
    <xf numFmtId="1" fontId="0" fillId="12" borderId="20" xfId="0" applyNumberFormat="1" applyFill="1" applyBorder="1"/>
    <xf numFmtId="165" fontId="51" fillId="0" borderId="100" xfId="0" applyNumberFormat="1" applyFont="1" applyBorder="1" applyAlignment="1">
      <alignment horizontal="center" vertical="center"/>
    </xf>
    <xf numFmtId="165" fontId="51" fillId="0" borderId="108" xfId="0" applyNumberFormat="1" applyFont="1" applyBorder="1" applyAlignment="1">
      <alignment horizontal="center" vertical="center"/>
    </xf>
    <xf numFmtId="3" fontId="51" fillId="0" borderId="107" xfId="0" applyNumberFormat="1" applyFont="1" applyBorder="1" applyAlignment="1">
      <alignment horizontal="center" vertical="center"/>
    </xf>
    <xf numFmtId="3" fontId="51" fillId="0" borderId="108" xfId="0" applyNumberFormat="1" applyFont="1" applyBorder="1" applyAlignment="1">
      <alignment horizontal="center" vertical="center"/>
    </xf>
    <xf numFmtId="4" fontId="49" fillId="0" borderId="108" xfId="0" applyNumberFormat="1" applyFont="1" applyBorder="1" applyAlignment="1">
      <alignment horizontal="center"/>
    </xf>
    <xf numFmtId="3" fontId="51" fillId="0" borderId="95" xfId="0" applyNumberFormat="1" applyFont="1" applyBorder="1" applyAlignment="1">
      <alignment horizontal="center" vertical="center"/>
    </xf>
    <xf numFmtId="3" fontId="51" fillId="0" borderId="106" xfId="0" applyNumberFormat="1" applyFont="1" applyBorder="1" applyAlignment="1">
      <alignment horizontal="center" vertical="center"/>
    </xf>
    <xf numFmtId="168" fontId="76" fillId="6" borderId="10" xfId="15" applyFont="1" applyFill="1" applyBorder="1" applyAlignment="1">
      <alignment horizontal="center" vertical="center" wrapText="1"/>
    </xf>
    <xf numFmtId="168" fontId="60" fillId="5" borderId="94" xfId="15" applyFont="1" applyFill="1" applyBorder="1" applyAlignment="1">
      <alignment horizontal="center" vertical="center" textRotation="90" wrapText="1"/>
    </xf>
    <xf numFmtId="168" fontId="60" fillId="5" borderId="107" xfId="15" applyFont="1" applyFill="1" applyBorder="1" applyAlignment="1">
      <alignment horizontal="center" vertical="center" textRotation="90" wrapText="1"/>
    </xf>
    <xf numFmtId="9" fontId="71" fillId="4" borderId="106" xfId="15" applyNumberFormat="1" applyFont="1" applyFill="1" applyBorder="1" applyAlignment="1">
      <alignment horizontal="center" vertical="center"/>
    </xf>
    <xf numFmtId="168" fontId="58" fillId="0" borderId="60" xfId="0" applyFont="1" applyBorder="1"/>
    <xf numFmtId="166" fontId="96" fillId="14" borderId="104" xfId="0" applyNumberFormat="1" applyFont="1" applyFill="1" applyBorder="1"/>
    <xf numFmtId="168" fontId="60" fillId="4" borderId="13" xfId="15" applyFont="1" applyFill="1" applyBorder="1" applyAlignment="1">
      <alignment horizontal="center" vertical="center" wrapText="1"/>
    </xf>
    <xf numFmtId="2" fontId="45" fillId="11" borderId="104" xfId="15" applyNumberFormat="1" applyFont="1" applyFill="1" applyBorder="1" applyAlignment="1">
      <alignment horizontal="center" vertical="center" wrapText="1"/>
    </xf>
    <xf numFmtId="1" fontId="45" fillId="0" borderId="99" xfId="15" applyNumberFormat="1" applyFont="1" applyBorder="1" applyAlignment="1">
      <alignment horizontal="right" vertical="center" indent="1"/>
    </xf>
    <xf numFmtId="2" fontId="45" fillId="11" borderId="107" xfId="15" applyNumberFormat="1" applyFont="1" applyFill="1" applyBorder="1" applyAlignment="1">
      <alignment horizontal="center" vertical="center" wrapText="1"/>
    </xf>
    <xf numFmtId="1" fontId="45" fillId="0" borderId="104" xfId="15" applyNumberFormat="1" applyFont="1" applyBorder="1" applyAlignment="1">
      <alignment horizontal="right" vertical="center" indent="1"/>
    </xf>
    <xf numFmtId="9" fontId="71" fillId="7" borderId="103" xfId="25" applyFont="1" applyFill="1" applyBorder="1" applyAlignment="1">
      <alignment horizontal="center" vertical="center"/>
    </xf>
    <xf numFmtId="0" fontId="84" fillId="0" borderId="58" xfId="428" applyFont="1" applyBorder="1" applyAlignment="1">
      <alignment horizontal="center" vertical="center"/>
    </xf>
    <xf numFmtId="1" fontId="84" fillId="9" borderId="57" xfId="428" applyNumberFormat="1" applyFont="1" applyFill="1" applyBorder="1" applyAlignment="1">
      <alignment horizontal="center" vertical="center"/>
    </xf>
    <xf numFmtId="0" fontId="60" fillId="0" borderId="51" xfId="372" applyFont="1" applyBorder="1" applyAlignment="1">
      <alignment horizontal="center" vertical="center"/>
    </xf>
    <xf numFmtId="1" fontId="60" fillId="9" borderId="115" xfId="372" applyNumberFormat="1" applyFont="1" applyFill="1" applyBorder="1" applyAlignment="1">
      <alignment horizontal="center" vertical="center"/>
    </xf>
    <xf numFmtId="1" fontId="60" fillId="9" borderId="50" xfId="372" applyNumberFormat="1" applyFont="1" applyFill="1" applyBorder="1" applyAlignment="1">
      <alignment horizontal="center" vertical="center"/>
    </xf>
    <xf numFmtId="9" fontId="71" fillId="7" borderId="58" xfId="25" applyFont="1" applyFill="1" applyBorder="1" applyAlignment="1">
      <alignment horizontal="center" vertical="center"/>
    </xf>
    <xf numFmtId="0" fontId="0" fillId="12" borderId="95" xfId="0" applyNumberFormat="1" applyFill="1" applyBorder="1"/>
    <xf numFmtId="0" fontId="0" fillId="7" borderId="95" xfId="0" applyNumberFormat="1" applyFill="1" applyBorder="1"/>
    <xf numFmtId="166" fontId="0" fillId="0" borderId="95" xfId="0" applyNumberFormat="1" applyBorder="1"/>
    <xf numFmtId="166" fontId="0" fillId="14" borderId="95" xfId="0" applyNumberFormat="1" applyFill="1" applyBorder="1"/>
    <xf numFmtId="166" fontId="0" fillId="15" borderId="95" xfId="0" applyNumberFormat="1" applyFill="1" applyBorder="1"/>
    <xf numFmtId="3" fontId="96" fillId="7" borderId="50" xfId="0" applyNumberFormat="1" applyFont="1" applyFill="1" applyBorder="1"/>
    <xf numFmtId="3" fontId="0" fillId="13" borderId="117" xfId="0" applyNumberFormat="1" applyFill="1" applyBorder="1"/>
    <xf numFmtId="168" fontId="46" fillId="7" borderId="91" xfId="15" applyFont="1" applyFill="1" applyBorder="1" applyAlignment="1">
      <alignment horizontal="left" vertical="center" indent="2"/>
    </xf>
    <xf numFmtId="3" fontId="46" fillId="0" borderId="100" xfId="15" applyNumberFormat="1" applyFont="1" applyBorder="1" applyAlignment="1">
      <alignment horizontal="right" vertical="center" indent="1"/>
    </xf>
    <xf numFmtId="3" fontId="46" fillId="0" borderId="108" xfId="15" applyNumberFormat="1" applyFont="1" applyBorder="1" applyAlignment="1">
      <alignment horizontal="right" vertical="center" indent="1"/>
    </xf>
    <xf numFmtId="3" fontId="46" fillId="0" borderId="107" xfId="15" applyNumberFormat="1" applyFont="1" applyBorder="1" applyAlignment="1">
      <alignment horizontal="right" vertical="center" indent="1"/>
    </xf>
    <xf numFmtId="0" fontId="71" fillId="0" borderId="51" xfId="0" applyNumberFormat="1" applyFont="1" applyBorder="1" applyAlignment="1">
      <alignment horizontal="center" vertical="center"/>
    </xf>
    <xf numFmtId="0" fontId="71" fillId="0" borderId="58" xfId="427" applyFont="1" applyBorder="1" applyAlignment="1">
      <alignment horizontal="center" vertical="top"/>
    </xf>
    <xf numFmtId="0" fontId="71" fillId="0" borderId="103" xfId="427" applyFont="1" applyBorder="1" applyAlignment="1">
      <alignment horizontal="center" vertical="top"/>
    </xf>
    <xf numFmtId="0" fontId="71" fillId="0" borderId="99" xfId="0" applyNumberFormat="1" applyFont="1" applyBorder="1" applyAlignment="1">
      <alignment horizontal="center" vertical="top"/>
    </xf>
    <xf numFmtId="9" fontId="71" fillId="0" borderId="99" xfId="25" applyFont="1" applyBorder="1" applyAlignment="1">
      <alignment horizontal="center" vertical="top"/>
    </xf>
    <xf numFmtId="0" fontId="71" fillId="0" borderId="103" xfId="0" applyNumberFormat="1" applyFont="1" applyBorder="1" applyAlignment="1">
      <alignment horizontal="center" vertical="top"/>
    </xf>
    <xf numFmtId="9" fontId="60" fillId="0" borderId="50" xfId="25" applyFont="1" applyFill="1" applyBorder="1" applyAlignment="1">
      <alignment horizontal="center"/>
    </xf>
    <xf numFmtId="0" fontId="71" fillId="0" borderId="99" xfId="0" applyNumberFormat="1" applyFont="1" applyBorder="1" applyAlignment="1">
      <alignment horizontal="center" vertical="center"/>
    </xf>
    <xf numFmtId="9" fontId="71" fillId="0" borderId="99" xfId="25" applyFont="1" applyBorder="1" applyAlignment="1">
      <alignment horizontal="center" vertical="center"/>
    </xf>
    <xf numFmtId="0" fontId="71" fillId="0" borderId="58" xfId="0" applyNumberFormat="1" applyFont="1" applyBorder="1" applyAlignment="1">
      <alignment horizontal="center" vertical="center"/>
    </xf>
    <xf numFmtId="0" fontId="71" fillId="0" borderId="103" xfId="0" applyNumberFormat="1" applyFont="1" applyBorder="1" applyAlignment="1">
      <alignment horizontal="center" vertical="center"/>
    </xf>
    <xf numFmtId="3" fontId="60" fillId="0" borderId="51" xfId="15" applyNumberFormat="1" applyFont="1" applyBorder="1" applyAlignment="1">
      <alignment horizontal="center"/>
    </xf>
    <xf numFmtId="9" fontId="60" fillId="0" borderId="107" xfId="25" applyFont="1" applyFill="1" applyBorder="1" applyAlignment="1">
      <alignment horizontal="center"/>
    </xf>
    <xf numFmtId="1" fontId="71" fillId="0" borderId="108" xfId="0" applyNumberFormat="1" applyFont="1" applyBorder="1" applyAlignment="1">
      <alignment horizontal="center"/>
    </xf>
    <xf numFmtId="9" fontId="71" fillId="7" borderId="121" xfId="25" applyFont="1" applyFill="1" applyBorder="1" applyAlignment="1">
      <alignment horizontal="center" vertical="center"/>
    </xf>
    <xf numFmtId="0" fontId="84" fillId="0" borderId="18" xfId="428" applyFont="1" applyBorder="1" applyAlignment="1">
      <alignment horizontal="center" vertical="center"/>
    </xf>
    <xf numFmtId="1" fontId="84" fillId="9" borderId="16" xfId="428" applyNumberFormat="1" applyFont="1" applyFill="1" applyBorder="1" applyAlignment="1">
      <alignment horizontal="center" vertical="center"/>
    </xf>
    <xf numFmtId="0" fontId="60" fillId="0" borderId="20" xfId="372" applyFont="1" applyBorder="1" applyAlignment="1">
      <alignment horizontal="center" vertical="center"/>
    </xf>
    <xf numFmtId="1" fontId="60" fillId="9" borderId="124" xfId="372" applyNumberFormat="1" applyFont="1" applyFill="1" applyBorder="1" applyAlignment="1">
      <alignment horizontal="center" vertical="center"/>
    </xf>
    <xf numFmtId="0" fontId="60" fillId="0" borderId="123" xfId="372" applyFont="1" applyBorder="1" applyAlignment="1">
      <alignment horizontal="center" vertical="center"/>
    </xf>
    <xf numFmtId="1" fontId="60" fillId="9" borderId="21" xfId="372" applyNumberFormat="1" applyFont="1" applyFill="1" applyBorder="1" applyAlignment="1">
      <alignment horizontal="center" vertical="center"/>
    </xf>
    <xf numFmtId="1" fontId="60" fillId="9" borderId="121" xfId="372" applyNumberFormat="1" applyFont="1" applyFill="1" applyBorder="1" applyAlignment="1">
      <alignment horizontal="center" vertical="center"/>
    </xf>
    <xf numFmtId="0" fontId="60" fillId="0" borderId="121" xfId="372" applyFont="1" applyBorder="1" applyAlignment="1">
      <alignment horizontal="center" vertical="center"/>
    </xf>
    <xf numFmtId="1" fontId="60" fillId="9" borderId="8" xfId="372" applyNumberFormat="1" applyFont="1" applyFill="1" applyBorder="1" applyAlignment="1">
      <alignment horizontal="center" vertical="center"/>
    </xf>
    <xf numFmtId="9" fontId="71" fillId="7" borderId="18" xfId="25" applyFont="1" applyFill="1" applyBorder="1" applyAlignment="1">
      <alignment horizontal="center" vertical="center"/>
    </xf>
    <xf numFmtId="17" fontId="86" fillId="0" borderId="75" xfId="23" quotePrefix="1" applyNumberFormat="1" applyFont="1" applyBorder="1" applyAlignment="1">
      <alignment horizontal="center"/>
    </xf>
    <xf numFmtId="17" fontId="86" fillId="0" borderId="26" xfId="23" quotePrefix="1" applyNumberFormat="1" applyFont="1" applyBorder="1" applyAlignment="1">
      <alignment horizontal="center"/>
    </xf>
    <xf numFmtId="17" fontId="86" fillId="0" borderId="15" xfId="23" quotePrefix="1" applyNumberFormat="1" applyFont="1" applyBorder="1" applyAlignment="1">
      <alignment horizontal="center"/>
    </xf>
    <xf numFmtId="17" fontId="86" fillId="0" borderId="24" xfId="23" quotePrefix="1" applyNumberFormat="1" applyFont="1" applyBorder="1" applyAlignment="1">
      <alignment horizontal="center"/>
    </xf>
    <xf numFmtId="17" fontId="86" fillId="0" borderId="22" xfId="23" quotePrefix="1" applyNumberFormat="1" applyFont="1" applyBorder="1" applyAlignment="1">
      <alignment horizontal="center"/>
    </xf>
    <xf numFmtId="169" fontId="86" fillId="7" borderId="119" xfId="0" quotePrefix="1" applyNumberFormat="1" applyFont="1" applyFill="1" applyBorder="1" applyAlignment="1">
      <alignment horizontal="left" indent="1"/>
    </xf>
    <xf numFmtId="165" fontId="51" fillId="0" borderId="120" xfId="0" applyNumberFormat="1" applyFont="1" applyBorder="1" applyAlignment="1">
      <alignment horizontal="center" vertical="center"/>
    </xf>
    <xf numFmtId="165" fontId="51" fillId="0" borderId="118" xfId="0" applyNumberFormat="1" applyFont="1" applyBorder="1" applyAlignment="1">
      <alignment horizontal="center" vertical="center"/>
    </xf>
    <xf numFmtId="3" fontId="51" fillId="0" borderId="119" xfId="0" applyNumberFormat="1" applyFont="1" applyBorder="1" applyAlignment="1">
      <alignment horizontal="center" vertical="center"/>
    </xf>
    <xf numFmtId="3" fontId="49" fillId="7" borderId="120" xfId="0" applyNumberFormat="1" applyFont="1" applyFill="1" applyBorder="1" applyAlignment="1">
      <alignment horizontal="center"/>
    </xf>
    <xf numFmtId="3" fontId="51" fillId="0" borderId="118" xfId="0" applyNumberFormat="1" applyFont="1" applyBorder="1" applyAlignment="1">
      <alignment horizontal="center" vertical="center"/>
    </xf>
    <xf numFmtId="4" fontId="49" fillId="0" borderId="118" xfId="0" applyNumberFormat="1" applyFont="1" applyBorder="1" applyAlignment="1">
      <alignment horizontal="center"/>
    </xf>
    <xf numFmtId="3" fontId="51" fillId="0" borderId="117" xfId="0" applyNumberFormat="1" applyFont="1" applyBorder="1" applyAlignment="1">
      <alignment horizontal="center" vertical="center"/>
    </xf>
    <xf numFmtId="3" fontId="51" fillId="0" borderId="10" xfId="0" applyNumberFormat="1" applyFont="1" applyBorder="1" applyAlignment="1">
      <alignment horizontal="center" vertical="center"/>
    </xf>
    <xf numFmtId="165" fontId="51" fillId="0" borderId="12" xfId="0" applyNumberFormat="1" applyFont="1" applyBorder="1" applyAlignment="1">
      <alignment horizontal="center" vertical="center"/>
    </xf>
    <xf numFmtId="0" fontId="71" fillId="0" borderId="108" xfId="0" applyNumberFormat="1" applyFont="1" applyBorder="1" applyAlignment="1">
      <alignment horizontal="center"/>
    </xf>
    <xf numFmtId="0" fontId="0" fillId="12" borderId="108" xfId="0" applyNumberFormat="1" applyFill="1" applyBorder="1"/>
    <xf numFmtId="3" fontId="96" fillId="7" borderId="102" xfId="0" applyNumberFormat="1" applyFont="1" applyFill="1" applyBorder="1"/>
    <xf numFmtId="3" fontId="0" fillId="13" borderId="108" xfId="0" applyNumberFormat="1" applyFill="1" applyBorder="1"/>
    <xf numFmtId="3" fontId="0" fillId="7" borderId="108" xfId="0" applyNumberFormat="1" applyFill="1" applyBorder="1"/>
    <xf numFmtId="166" fontId="96" fillId="14" borderId="103" xfId="0" applyNumberFormat="1" applyFont="1" applyFill="1" applyBorder="1"/>
    <xf numFmtId="166" fontId="0" fillId="0" borderId="108" xfId="0" applyNumberFormat="1" applyBorder="1"/>
    <xf numFmtId="166" fontId="96" fillId="10" borderId="102" xfId="0" applyNumberFormat="1" applyFont="1" applyFill="1" applyBorder="1"/>
    <xf numFmtId="1" fontId="96" fillId="15" borderId="102" xfId="0" applyNumberFormat="1" applyFont="1" applyFill="1" applyBorder="1"/>
    <xf numFmtId="166" fontId="96" fillId="15" borderId="103" xfId="0" applyNumberFormat="1" applyFont="1" applyFill="1" applyBorder="1"/>
    <xf numFmtId="165" fontId="51" fillId="0" borderId="125" xfId="0" applyNumberFormat="1" applyFont="1" applyBorder="1" applyAlignment="1">
      <alignment horizontal="center" vertical="center"/>
    </xf>
    <xf numFmtId="1" fontId="71" fillId="7" borderId="106" xfId="69" applyNumberFormat="1" applyFont="1" applyFill="1" applyBorder="1" applyAlignment="1">
      <alignment horizontal="center" vertical="center"/>
    </xf>
    <xf numFmtId="1" fontId="71" fillId="7" borderId="108" xfId="69" applyNumberFormat="1" applyFont="1" applyFill="1" applyBorder="1" applyAlignment="1">
      <alignment horizontal="center" vertical="center"/>
    </xf>
    <xf numFmtId="1" fontId="71" fillId="7" borderId="101" xfId="69" applyNumberFormat="1" applyFont="1" applyFill="1" applyBorder="1" applyAlignment="1">
      <alignment horizontal="center" vertical="center"/>
    </xf>
    <xf numFmtId="1" fontId="71" fillId="7" borderId="20" xfId="69" applyNumberFormat="1" applyFont="1" applyFill="1" applyBorder="1" applyAlignment="1">
      <alignment horizontal="center" vertical="center"/>
    </xf>
    <xf numFmtId="1" fontId="71" fillId="7" borderId="121" xfId="69" applyNumberFormat="1" applyFont="1" applyFill="1" applyBorder="1" applyAlignment="1">
      <alignment horizontal="center" vertical="center"/>
    </xf>
    <xf numFmtId="1" fontId="71" fillId="7" borderId="122" xfId="69" applyNumberFormat="1" applyFont="1" applyFill="1" applyBorder="1" applyAlignment="1">
      <alignment horizontal="center" vertical="center"/>
    </xf>
    <xf numFmtId="1" fontId="71" fillId="7" borderId="51" xfId="69" applyNumberFormat="1" applyFont="1" applyFill="1" applyBorder="1" applyAlignment="1">
      <alignment horizontal="center" vertical="center"/>
    </xf>
    <xf numFmtId="1" fontId="71" fillId="7" borderId="103" xfId="69" applyNumberFormat="1" applyFont="1" applyFill="1" applyBorder="1" applyAlignment="1">
      <alignment horizontal="center" vertical="center"/>
    </xf>
    <xf numFmtId="1" fontId="71" fillId="7" borderId="41" xfId="69" applyNumberFormat="1" applyFont="1" applyFill="1" applyBorder="1" applyAlignment="1">
      <alignment horizontal="center" vertical="center"/>
    </xf>
    <xf numFmtId="168" fontId="66" fillId="2" borderId="90" xfId="0" applyFont="1" applyFill="1" applyBorder="1" applyAlignment="1" applyProtection="1">
      <alignment vertical="center" wrapText="1"/>
      <protection locked="0"/>
    </xf>
    <xf numFmtId="168" fontId="63" fillId="2" borderId="85" xfId="15" applyFont="1" applyFill="1" applyBorder="1" applyAlignment="1" applyProtection="1">
      <alignment vertical="center" wrapText="1"/>
      <protection locked="0"/>
    </xf>
    <xf numFmtId="168" fontId="67" fillId="2" borderId="97" xfId="15" applyFont="1" applyFill="1" applyBorder="1" applyAlignment="1" applyProtection="1">
      <alignment horizontal="center" vertical="center" wrapText="1"/>
      <protection locked="0"/>
    </xf>
    <xf numFmtId="168" fontId="67" fillId="2" borderId="113" xfId="15" applyFont="1" applyFill="1" applyBorder="1" applyAlignment="1" applyProtection="1">
      <alignment horizontal="center" vertical="center" wrapText="1"/>
      <protection locked="0"/>
    </xf>
    <xf numFmtId="168" fontId="67" fillId="2" borderId="114" xfId="15" applyFont="1" applyFill="1" applyBorder="1" applyAlignment="1" applyProtection="1">
      <alignment horizontal="center" vertical="center" wrapText="1"/>
      <protection locked="0"/>
    </xf>
    <xf numFmtId="169" fontId="59" fillId="0" borderId="125" xfId="15" applyNumberFormat="1" applyFont="1" applyBorder="1" applyAlignment="1">
      <alignment horizontal="center"/>
    </xf>
    <xf numFmtId="3" fontId="46" fillId="0" borderId="125" xfId="15" applyNumberFormat="1" applyFont="1" applyBorder="1" applyAlignment="1">
      <alignment horizontal="right" vertical="center" indent="1"/>
    </xf>
    <xf numFmtId="3" fontId="46" fillId="7" borderId="125" xfId="15" applyNumberFormat="1" applyFont="1" applyFill="1" applyBorder="1" applyAlignment="1">
      <alignment horizontal="right" vertical="center" indent="1"/>
    </xf>
    <xf numFmtId="2" fontId="45" fillId="11" borderId="125" xfId="15" applyNumberFormat="1" applyFont="1" applyFill="1" applyBorder="1" applyAlignment="1">
      <alignment horizontal="center" vertical="center" wrapText="1"/>
    </xf>
    <xf numFmtId="1" fontId="0" fillId="15" borderId="106" xfId="0" applyNumberFormat="1" applyFill="1" applyBorder="1" applyAlignment="1">
      <alignment horizontal="left" indent="1"/>
    </xf>
    <xf numFmtId="9" fontId="0" fillId="15" borderId="107" xfId="25" applyFont="1" applyFill="1" applyBorder="1" applyAlignment="1">
      <alignment horizontal="center"/>
    </xf>
    <xf numFmtId="168" fontId="63" fillId="2" borderId="130" xfId="15" applyFont="1" applyFill="1" applyBorder="1" applyAlignment="1">
      <alignment horizontal="center" vertical="center" wrapText="1"/>
    </xf>
    <xf numFmtId="165" fontId="51" fillId="0" borderId="132" xfId="0" applyNumberFormat="1" applyFont="1" applyBorder="1" applyAlignment="1">
      <alignment horizontal="center" vertical="center"/>
    </xf>
    <xf numFmtId="3" fontId="51" fillId="0" borderId="134" xfId="0" applyNumberFormat="1" applyFont="1" applyBorder="1" applyAlignment="1">
      <alignment horizontal="center" vertical="center"/>
    </xf>
    <xf numFmtId="3" fontId="49" fillId="7" borderId="132" xfId="0" applyNumberFormat="1" applyFont="1" applyFill="1" applyBorder="1" applyAlignment="1">
      <alignment horizontal="center"/>
    </xf>
    <xf numFmtId="3" fontId="51" fillId="0" borderId="135" xfId="0" applyNumberFormat="1" applyFont="1" applyBorder="1" applyAlignment="1">
      <alignment horizontal="center" vertical="center"/>
    </xf>
    <xf numFmtId="165" fontId="51" fillId="0" borderId="131" xfId="0" applyNumberFormat="1" applyFont="1" applyBorder="1" applyAlignment="1">
      <alignment horizontal="center" vertical="center"/>
    </xf>
    <xf numFmtId="169" fontId="86" fillId="7" borderId="134" xfId="0" quotePrefix="1" applyNumberFormat="1" applyFont="1" applyFill="1" applyBorder="1" applyAlignment="1">
      <alignment horizontal="left" indent="1"/>
    </xf>
    <xf numFmtId="1" fontId="71" fillId="7" borderId="135" xfId="69" applyNumberFormat="1" applyFont="1" applyFill="1" applyBorder="1" applyAlignment="1">
      <alignment horizontal="center" vertical="center"/>
    </xf>
    <xf numFmtId="1" fontId="71" fillId="7" borderId="133" xfId="69" applyNumberFormat="1" applyFont="1" applyFill="1" applyBorder="1" applyAlignment="1">
      <alignment horizontal="center" vertical="center"/>
    </xf>
    <xf numFmtId="9" fontId="71" fillId="7" borderId="133" xfId="25" applyFont="1" applyFill="1" applyBorder="1" applyAlignment="1">
      <alignment horizontal="center" vertical="center"/>
    </xf>
    <xf numFmtId="0" fontId="60" fillId="0" borderId="135" xfId="372" applyFont="1" applyBorder="1" applyAlignment="1">
      <alignment horizontal="center" vertical="center"/>
    </xf>
    <xf numFmtId="0" fontId="60" fillId="0" borderId="132" xfId="372" applyFont="1" applyBorder="1" applyAlignment="1">
      <alignment horizontal="center" vertical="center"/>
    </xf>
    <xf numFmtId="1" fontId="60" fillId="9" borderId="133" xfId="372" applyNumberFormat="1" applyFont="1" applyFill="1" applyBorder="1" applyAlignment="1">
      <alignment horizontal="center" vertical="center"/>
    </xf>
    <xf numFmtId="0" fontId="60" fillId="0" borderId="133" xfId="372" applyFont="1" applyBorder="1" applyAlignment="1">
      <alignment horizontal="center" vertical="center"/>
    </xf>
    <xf numFmtId="1" fontId="60" fillId="9" borderId="134" xfId="372" applyNumberFormat="1" applyFont="1" applyFill="1" applyBorder="1" applyAlignment="1">
      <alignment horizontal="center" vertical="center"/>
    </xf>
    <xf numFmtId="169" fontId="59" fillId="0" borderId="131" xfId="15" applyNumberFormat="1" applyFont="1" applyBorder="1" applyAlignment="1">
      <alignment horizontal="center"/>
    </xf>
    <xf numFmtId="3" fontId="60" fillId="0" borderId="135" xfId="15" applyNumberFormat="1" applyFont="1" applyBorder="1" applyAlignment="1">
      <alignment horizontal="center"/>
    </xf>
    <xf numFmtId="3" fontId="60" fillId="0" borderId="132" xfId="15" applyNumberFormat="1" applyFont="1" applyBorder="1" applyAlignment="1">
      <alignment horizontal="center"/>
    </xf>
    <xf numFmtId="9" fontId="60" fillId="0" borderId="134" xfId="25" applyFont="1" applyFill="1" applyBorder="1" applyAlignment="1">
      <alignment horizontal="center"/>
    </xf>
    <xf numFmtId="0" fontId="71" fillId="0" borderId="133" xfId="427" applyFont="1" applyBorder="1" applyAlignment="1">
      <alignment horizontal="center" vertical="top"/>
    </xf>
    <xf numFmtId="0" fontId="71" fillId="0" borderId="134" xfId="0" applyNumberFormat="1" applyFont="1" applyBorder="1" applyAlignment="1">
      <alignment horizontal="center" vertical="top"/>
    </xf>
    <xf numFmtId="9" fontId="71" fillId="0" borderId="134" xfId="25" applyFont="1" applyBorder="1" applyAlignment="1">
      <alignment horizontal="center" vertical="top"/>
    </xf>
    <xf numFmtId="0" fontId="71" fillId="0" borderId="133" xfId="0" applyNumberFormat="1" applyFont="1" applyBorder="1" applyAlignment="1">
      <alignment horizontal="center" vertical="top"/>
    </xf>
    <xf numFmtId="0" fontId="71" fillId="0" borderId="134" xfId="0" applyNumberFormat="1" applyFont="1" applyBorder="1" applyAlignment="1">
      <alignment horizontal="center" vertical="center"/>
    </xf>
    <xf numFmtId="9" fontId="71" fillId="0" borderId="134" xfId="25" applyFont="1" applyBorder="1" applyAlignment="1">
      <alignment horizontal="center" vertical="center"/>
    </xf>
    <xf numFmtId="0" fontId="71" fillId="0" borderId="133" xfId="0" applyNumberFormat="1" applyFont="1" applyBorder="1" applyAlignment="1">
      <alignment horizontal="center" vertical="center"/>
    </xf>
    <xf numFmtId="1" fontId="71" fillId="0" borderId="133" xfId="0" applyNumberFormat="1" applyFont="1" applyBorder="1" applyAlignment="1">
      <alignment horizontal="center"/>
    </xf>
    <xf numFmtId="3" fontId="60" fillId="0" borderId="134" xfId="15" applyNumberFormat="1" applyFont="1" applyBorder="1" applyAlignment="1">
      <alignment horizontal="center"/>
    </xf>
    <xf numFmtId="9" fontId="0" fillId="4" borderId="3" xfId="0" applyNumberFormat="1" applyFill="1" applyBorder="1" applyAlignment="1">
      <alignment horizontal="center" vertical="center"/>
    </xf>
    <xf numFmtId="168" fontId="49" fillId="4" borderId="135" xfId="0" applyFont="1" applyFill="1" applyBorder="1" applyAlignment="1">
      <alignment vertical="center" wrapText="1"/>
    </xf>
    <xf numFmtId="1" fontId="60" fillId="9" borderId="136" xfId="372" applyNumberFormat="1" applyFont="1" applyFill="1" applyBorder="1" applyAlignment="1">
      <alignment horizontal="center" vertical="center"/>
    </xf>
    <xf numFmtId="0" fontId="71" fillId="0" borderId="95" xfId="427" applyFont="1" applyBorder="1" applyAlignment="1">
      <alignment horizontal="center" vertical="top"/>
    </xf>
    <xf numFmtId="0" fontId="71" fillId="0" borderId="101" xfId="427" applyFont="1" applyBorder="1" applyAlignment="1">
      <alignment horizontal="center" vertical="top"/>
    </xf>
    <xf numFmtId="0" fontId="0" fillId="10" borderId="103" xfId="0" applyNumberFormat="1" applyFill="1" applyBorder="1"/>
    <xf numFmtId="0" fontId="0" fillId="7" borderId="121" xfId="0" applyNumberFormat="1" applyFill="1" applyBorder="1"/>
    <xf numFmtId="166" fontId="0" fillId="10" borderId="103" xfId="0" applyNumberFormat="1" applyFill="1" applyBorder="1"/>
    <xf numFmtId="166" fontId="0" fillId="7" borderId="121" xfId="0" applyNumberFormat="1" applyFill="1" applyBorder="1"/>
    <xf numFmtId="1" fontId="0" fillId="7" borderId="103" xfId="0" applyNumberFormat="1" applyFill="1" applyBorder="1"/>
    <xf numFmtId="1" fontId="0" fillId="15" borderId="103" xfId="0" applyNumberFormat="1" applyFill="1" applyBorder="1"/>
    <xf numFmtId="1" fontId="0" fillId="7" borderId="121" xfId="0" applyNumberFormat="1" applyFill="1" applyBorder="1"/>
    <xf numFmtId="166" fontId="0" fillId="15" borderId="103" xfId="0" applyNumberFormat="1" applyFill="1" applyBorder="1"/>
    <xf numFmtId="1" fontId="71" fillId="7" borderId="138" xfId="69" applyNumberFormat="1" applyFont="1" applyFill="1" applyBorder="1" applyAlignment="1">
      <alignment horizontal="center" vertical="center"/>
    </xf>
    <xf numFmtId="0" fontId="84" fillId="0" borderId="139" xfId="428" applyFont="1" applyBorder="1" applyAlignment="1">
      <alignment horizontal="center" vertical="center"/>
    </xf>
    <xf numFmtId="1" fontId="84" fillId="9" borderId="137" xfId="428" applyNumberFormat="1" applyFont="1" applyFill="1" applyBorder="1" applyAlignment="1">
      <alignment horizontal="center" vertical="center"/>
    </xf>
    <xf numFmtId="9" fontId="71" fillId="7" borderId="139" xfId="25" applyFont="1" applyFill="1" applyBorder="1" applyAlignment="1">
      <alignment horizontal="center" vertical="center"/>
    </xf>
    <xf numFmtId="0" fontId="0" fillId="12" borderId="133" xfId="0" applyNumberFormat="1" applyFill="1" applyBorder="1"/>
    <xf numFmtId="3" fontId="0" fillId="13" borderId="133" xfId="0" applyNumberFormat="1" applyFill="1" applyBorder="1"/>
    <xf numFmtId="166" fontId="0" fillId="0" borderId="133" xfId="0" applyNumberFormat="1" applyBorder="1"/>
    <xf numFmtId="166" fontId="0" fillId="0" borderId="140" xfId="0" applyNumberFormat="1" applyBorder="1"/>
    <xf numFmtId="168" fontId="62" fillId="4" borderId="91" xfId="0" applyFont="1" applyFill="1" applyBorder="1" applyAlignment="1">
      <alignment vertical="center" wrapText="1"/>
    </xf>
    <xf numFmtId="3" fontId="46" fillId="0" borderId="131" xfId="15" applyNumberFormat="1" applyFont="1" applyBorder="1" applyAlignment="1">
      <alignment horizontal="right" vertical="center" indent="1"/>
    </xf>
    <xf numFmtId="3" fontId="46" fillId="0" borderId="137" xfId="15" applyNumberFormat="1" applyFont="1" applyBorder="1" applyAlignment="1">
      <alignment horizontal="right" vertical="center" indent="1"/>
    </xf>
    <xf numFmtId="1" fontId="71" fillId="0" borderId="92" xfId="0" applyNumberFormat="1" applyFont="1" applyBorder="1" applyAlignment="1">
      <alignment horizontal="center"/>
    </xf>
    <xf numFmtId="3" fontId="60" fillId="0" borderId="92" xfId="15" applyNumberFormat="1" applyFont="1" applyBorder="1" applyAlignment="1">
      <alignment horizontal="center"/>
    </xf>
    <xf numFmtId="3" fontId="60" fillId="0" borderId="100" xfId="15" applyNumberFormat="1" applyFont="1" applyBorder="1" applyAlignment="1">
      <alignment horizontal="center"/>
    </xf>
    <xf numFmtId="3" fontId="60" fillId="0" borderId="139" xfId="15" applyNumberFormat="1" applyFont="1" applyBorder="1" applyAlignment="1">
      <alignment horizontal="center"/>
    </xf>
    <xf numFmtId="0" fontId="71" fillId="0" borderId="133" xfId="0" applyNumberFormat="1" applyFont="1" applyBorder="1" applyAlignment="1">
      <alignment horizontal="center"/>
    </xf>
    <xf numFmtId="0" fontId="71" fillId="0" borderId="139" xfId="427" applyFont="1" applyBorder="1" applyAlignment="1">
      <alignment horizontal="center" vertical="top"/>
    </xf>
    <xf numFmtId="9" fontId="60" fillId="0" borderId="140" xfId="25" applyFont="1" applyFill="1" applyBorder="1" applyAlignment="1">
      <alignment horizontal="center"/>
    </xf>
    <xf numFmtId="0" fontId="71" fillId="0" borderId="135" xfId="0" applyNumberFormat="1" applyFont="1" applyBorder="1" applyAlignment="1">
      <alignment horizontal="center" vertical="center"/>
    </xf>
    <xf numFmtId="0" fontId="71" fillId="0" borderId="139" xfId="0" applyNumberFormat="1" applyFont="1" applyBorder="1" applyAlignment="1">
      <alignment horizontal="center" vertical="center"/>
    </xf>
    <xf numFmtId="1" fontId="71" fillId="0" borderId="139" xfId="0" applyNumberFormat="1" applyFont="1" applyBorder="1" applyAlignment="1">
      <alignment horizontal="center"/>
    </xf>
    <xf numFmtId="3" fontId="60" fillId="0" borderId="88" xfId="15" applyNumberFormat="1" applyFont="1" applyBorder="1" applyAlignment="1">
      <alignment horizontal="center"/>
    </xf>
    <xf numFmtId="1" fontId="71" fillId="0" borderId="107" xfId="0" applyNumberFormat="1" applyFont="1" applyBorder="1" applyAlignment="1">
      <alignment horizontal="center"/>
    </xf>
    <xf numFmtId="0" fontId="96" fillId="7" borderId="116" xfId="0" applyNumberFormat="1" applyFont="1" applyFill="1" applyBorder="1"/>
    <xf numFmtId="0" fontId="96" fillId="7" borderId="102" xfId="0" applyNumberFormat="1" applyFont="1" applyFill="1" applyBorder="1"/>
    <xf numFmtId="3" fontId="0" fillId="13" borderId="132" xfId="0" applyNumberFormat="1" applyFill="1" applyBorder="1"/>
    <xf numFmtId="9" fontId="0" fillId="13" borderId="134" xfId="25" applyFont="1" applyFill="1" applyBorder="1" applyAlignment="1">
      <alignment horizontal="center"/>
    </xf>
    <xf numFmtId="14" fontId="105" fillId="7" borderId="141" xfId="0" quotePrefix="1" applyNumberFormat="1" applyFont="1" applyFill="1" applyBorder="1" applyAlignment="1">
      <alignment horizontal="center" vertical="center" wrapText="1"/>
    </xf>
    <xf numFmtId="166" fontId="96" fillId="10" borderId="27" xfId="0" applyNumberFormat="1" applyFont="1" applyFill="1" applyBorder="1"/>
    <xf numFmtId="166" fontId="0" fillId="7" borderId="58" xfId="0" applyNumberFormat="1" applyFill="1" applyBorder="1"/>
    <xf numFmtId="166" fontId="0" fillId="10" borderId="58" xfId="0" applyNumberFormat="1" applyFill="1" applyBorder="1"/>
    <xf numFmtId="166" fontId="0" fillId="7" borderId="18" xfId="0" applyNumberFormat="1" applyFill="1" applyBorder="1"/>
    <xf numFmtId="1" fontId="96" fillId="15" borderId="27" xfId="0" applyNumberFormat="1" applyFont="1" applyFill="1" applyBorder="1"/>
    <xf numFmtId="1" fontId="0" fillId="7" borderId="58" xfId="0" applyNumberFormat="1" applyFill="1" applyBorder="1"/>
    <xf numFmtId="1" fontId="0" fillId="15" borderId="58" xfId="0" applyNumberFormat="1" applyFill="1" applyBorder="1"/>
    <xf numFmtId="1" fontId="0" fillId="7" borderId="18" xfId="0" applyNumberFormat="1" applyFill="1" applyBorder="1"/>
    <xf numFmtId="166" fontId="96" fillId="15" borderId="27" xfId="0" applyNumberFormat="1" applyFont="1" applyFill="1" applyBorder="1"/>
    <xf numFmtId="166" fontId="0" fillId="15" borderId="58" xfId="0" applyNumberFormat="1" applyFill="1" applyBorder="1"/>
    <xf numFmtId="165" fontId="51" fillId="0" borderId="133" xfId="0" applyNumberFormat="1" applyFont="1" applyBorder="1" applyAlignment="1">
      <alignment horizontal="center" vertical="center"/>
    </xf>
    <xf numFmtId="3" fontId="51" fillId="0" borderId="133" xfId="0" applyNumberFormat="1" applyFont="1" applyBorder="1" applyAlignment="1">
      <alignment horizontal="center" vertical="center"/>
    </xf>
    <xf numFmtId="4" fontId="49" fillId="0" borderId="133" xfId="0" applyNumberFormat="1" applyFont="1" applyBorder="1" applyAlignment="1">
      <alignment horizontal="center"/>
    </xf>
    <xf numFmtId="3" fontId="51" fillId="0" borderId="140" xfId="0" applyNumberFormat="1" applyFont="1" applyBorder="1" applyAlignment="1">
      <alignment horizontal="center" vertical="center"/>
    </xf>
    <xf numFmtId="0" fontId="96" fillId="10" borderId="103" xfId="0" applyNumberFormat="1" applyFont="1" applyFill="1" applyBorder="1"/>
    <xf numFmtId="169" fontId="59" fillId="0" borderId="13" xfId="0" applyNumberFormat="1" applyFont="1" applyBorder="1" applyAlignment="1">
      <alignment horizontal="left" indent="1"/>
    </xf>
    <xf numFmtId="3" fontId="60" fillId="0" borderId="5" xfId="0" applyNumberFormat="1" applyFont="1" applyBorder="1" applyAlignment="1">
      <alignment horizontal="center"/>
    </xf>
    <xf numFmtId="3" fontId="60" fillId="0" borderId="102" xfId="0" applyNumberFormat="1" applyFont="1" applyBorder="1" applyAlignment="1">
      <alignment horizontal="center"/>
    </xf>
    <xf numFmtId="169" fontId="59" fillId="0" borderId="142" xfId="0" applyNumberFormat="1" applyFont="1" applyBorder="1" applyAlignment="1">
      <alignment horizontal="left" indent="1"/>
    </xf>
    <xf numFmtId="3" fontId="60" fillId="0" borderId="143" xfId="0" applyNumberFormat="1" applyFont="1" applyBorder="1" applyAlignment="1">
      <alignment horizontal="center"/>
    </xf>
    <xf numFmtId="3" fontId="60" fillId="0" borderId="144" xfId="0" applyNumberFormat="1" applyFont="1" applyBorder="1" applyAlignment="1">
      <alignment horizontal="center"/>
    </xf>
    <xf numFmtId="3" fontId="60" fillId="0" borderId="145" xfId="0" applyNumberFormat="1" applyFont="1" applyBorder="1" applyAlignment="1">
      <alignment horizontal="center"/>
    </xf>
    <xf numFmtId="169" fontId="59" fillId="0" borderId="125" xfId="0" applyNumberFormat="1" applyFont="1" applyBorder="1" applyAlignment="1">
      <alignment horizontal="left" indent="1"/>
    </xf>
    <xf numFmtId="3" fontId="60" fillId="0" borderId="100" xfId="0" applyNumberFormat="1" applyFont="1" applyBorder="1" applyAlignment="1">
      <alignment horizontal="center"/>
    </xf>
    <xf numFmtId="3" fontId="60" fillId="0" borderId="108" xfId="0" applyNumberFormat="1" applyFont="1" applyBorder="1" applyAlignment="1">
      <alignment horizontal="center"/>
    </xf>
    <xf numFmtId="3" fontId="60" fillId="0" borderId="88" xfId="0" applyNumberFormat="1" applyFont="1" applyBorder="1" applyAlignment="1">
      <alignment horizontal="center"/>
    </xf>
    <xf numFmtId="169" fontId="59" fillId="0" borderId="131" xfId="0" applyNumberFormat="1" applyFont="1" applyBorder="1" applyAlignment="1">
      <alignment horizontal="left" indent="1"/>
    </xf>
    <xf numFmtId="3" fontId="60" fillId="0" borderId="132" xfId="0" applyNumberFormat="1" applyFont="1" applyBorder="1" applyAlignment="1">
      <alignment horizontal="center"/>
    </xf>
    <xf numFmtId="3" fontId="60" fillId="0" borderId="133" xfId="0" applyNumberFormat="1" applyFont="1" applyBorder="1" applyAlignment="1">
      <alignment horizontal="center"/>
    </xf>
    <xf numFmtId="3" fontId="60" fillId="0" borderId="101" xfId="0" applyNumberFormat="1" applyFont="1" applyBorder="1" applyAlignment="1">
      <alignment horizontal="center"/>
    </xf>
    <xf numFmtId="3" fontId="60" fillId="0" borderId="138" xfId="0" applyNumberFormat="1" applyFont="1" applyBorder="1" applyAlignment="1">
      <alignment horizontal="center"/>
    </xf>
    <xf numFmtId="0" fontId="71" fillId="0" borderId="107" xfId="0" applyNumberFormat="1" applyFont="1" applyBorder="1" applyAlignment="1">
      <alignment horizontal="center"/>
    </xf>
    <xf numFmtId="166" fontId="0" fillId="15" borderId="50" xfId="0" applyNumberFormat="1" applyFill="1" applyBorder="1" applyAlignment="1">
      <alignment horizontal="right"/>
    </xf>
    <xf numFmtId="1" fontId="46" fillId="0" borderId="10" xfId="15" applyNumberFormat="1" applyFont="1" applyBorder="1" applyAlignment="1">
      <alignment horizontal="right" vertical="center" indent="1"/>
    </xf>
    <xf numFmtId="1" fontId="46" fillId="0" borderId="0" xfId="15" applyNumberFormat="1" applyFont="1" applyAlignment="1">
      <alignment horizontal="right" vertical="center" indent="1"/>
    </xf>
    <xf numFmtId="14" fontId="105" fillId="12" borderId="93" xfId="0" quotePrefix="1" applyNumberFormat="1" applyFont="1" applyFill="1" applyBorder="1" applyAlignment="1">
      <alignment horizontal="center" vertical="center" wrapText="1"/>
    </xf>
    <xf numFmtId="169" fontId="86" fillId="7" borderId="94" xfId="0" quotePrefix="1" applyNumberFormat="1" applyFont="1" applyFill="1" applyBorder="1" applyAlignment="1">
      <alignment horizontal="left" indent="1"/>
    </xf>
    <xf numFmtId="165" fontId="51" fillId="0" borderId="72" xfId="0" applyNumberFormat="1" applyFont="1" applyBorder="1" applyAlignment="1">
      <alignment horizontal="center" vertical="center"/>
    </xf>
    <xf numFmtId="165" fontId="51" fillId="0" borderId="109" xfId="0" applyNumberFormat="1" applyFont="1" applyBorder="1" applyAlignment="1">
      <alignment horizontal="center" vertical="center"/>
    </xf>
    <xf numFmtId="3" fontId="51" fillId="0" borderId="94" xfId="0" applyNumberFormat="1" applyFont="1" applyBorder="1" applyAlignment="1">
      <alignment horizontal="center" vertical="center"/>
    </xf>
    <xf numFmtId="3" fontId="49" fillId="7" borderId="72" xfId="0" applyNumberFormat="1" applyFont="1" applyFill="1" applyBorder="1" applyAlignment="1">
      <alignment horizontal="center"/>
    </xf>
    <xf numFmtId="3" fontId="51" fillId="0" borderId="109" xfId="0" applyNumberFormat="1" applyFont="1" applyBorder="1" applyAlignment="1">
      <alignment horizontal="center" vertical="center"/>
    </xf>
    <xf numFmtId="4" fontId="49" fillId="0" borderId="109" xfId="0" applyNumberFormat="1" applyFont="1" applyBorder="1" applyAlignment="1">
      <alignment horizontal="center"/>
    </xf>
    <xf numFmtId="3" fontId="51" fillId="0" borderId="54" xfId="0" applyNumberFormat="1" applyFont="1" applyBorder="1" applyAlignment="1">
      <alignment horizontal="center" vertical="center"/>
    </xf>
    <xf numFmtId="3" fontId="51" fillId="0" borderId="91" xfId="0" applyNumberFormat="1" applyFont="1" applyBorder="1" applyAlignment="1">
      <alignment horizontal="center" vertical="center"/>
    </xf>
    <xf numFmtId="165" fontId="51" fillId="0" borderId="146" xfId="0" applyNumberFormat="1" applyFont="1" applyBorder="1" applyAlignment="1">
      <alignment horizontal="center" vertical="center"/>
    </xf>
    <xf numFmtId="9" fontId="51" fillId="4" borderId="132" xfId="0" applyNumberFormat="1" applyFont="1" applyFill="1" applyBorder="1" applyAlignment="1">
      <alignment horizontal="center" vertical="center"/>
    </xf>
    <xf numFmtId="9" fontId="51" fillId="4" borderId="133" xfId="0" applyNumberFormat="1" applyFont="1" applyFill="1" applyBorder="1" applyAlignment="1">
      <alignment horizontal="center" vertical="center"/>
    </xf>
    <xf numFmtId="9" fontId="51" fillId="4" borderId="134" xfId="0" applyNumberFormat="1" applyFont="1" applyFill="1" applyBorder="1" applyAlignment="1">
      <alignment horizontal="center" vertical="center"/>
    </xf>
    <xf numFmtId="169" fontId="59" fillId="0" borderId="53" xfId="0" applyNumberFormat="1" applyFont="1" applyBorder="1" applyAlignment="1">
      <alignment horizontal="left" indent="1"/>
    </xf>
    <xf numFmtId="3" fontId="60" fillId="0" borderId="52" xfId="0" applyNumberFormat="1" applyFont="1" applyBorder="1" applyAlignment="1">
      <alignment horizontal="center"/>
    </xf>
    <xf numFmtId="3" fontId="60" fillId="0" borderId="103" xfId="0" applyNumberFormat="1" applyFont="1" applyBorder="1" applyAlignment="1">
      <alignment horizontal="center"/>
    </xf>
    <xf numFmtId="3" fontId="60" fillId="0" borderId="57" xfId="0" applyNumberFormat="1" applyFont="1" applyBorder="1" applyAlignment="1">
      <alignment horizontal="center"/>
    </xf>
    <xf numFmtId="3" fontId="60" fillId="0" borderId="41" xfId="0" applyNumberFormat="1" applyFont="1" applyBorder="1" applyAlignment="1">
      <alignment horizontal="center"/>
    </xf>
    <xf numFmtId="3" fontId="60" fillId="0" borderId="25" xfId="0" applyNumberFormat="1" applyFont="1" applyBorder="1" applyAlignment="1">
      <alignment horizontal="center"/>
    </xf>
    <xf numFmtId="1" fontId="71" fillId="0" borderId="0" xfId="0" applyNumberFormat="1" applyFont="1" applyAlignment="1">
      <alignment horizontal="center"/>
    </xf>
    <xf numFmtId="1" fontId="71" fillId="0" borderId="103" xfId="0" applyNumberFormat="1" applyFont="1" applyBorder="1" applyAlignment="1">
      <alignment horizontal="center"/>
    </xf>
    <xf numFmtId="0" fontId="71" fillId="0" borderId="103" xfId="0" applyNumberFormat="1" applyFont="1" applyBorder="1" applyAlignment="1">
      <alignment horizontal="center"/>
    </xf>
    <xf numFmtId="9" fontId="60" fillId="0" borderId="99" xfId="25" applyFont="1" applyFill="1" applyBorder="1" applyAlignment="1">
      <alignment horizontal="center"/>
    </xf>
    <xf numFmtId="3" fontId="60" fillId="0" borderId="99" xfId="15" applyNumberFormat="1" applyFont="1" applyBorder="1" applyAlignment="1">
      <alignment horizontal="center"/>
    </xf>
    <xf numFmtId="0" fontId="71" fillId="0" borderId="50" xfId="427" applyFont="1" applyBorder="1" applyAlignment="1">
      <alignment horizontal="center" vertical="top"/>
    </xf>
    <xf numFmtId="168" fontId="70" fillId="2" borderId="35" xfId="0" applyFont="1" applyFill="1" applyBorder="1" applyAlignment="1">
      <alignment vertical="center" wrapText="1"/>
    </xf>
    <xf numFmtId="168" fontId="71" fillId="0" borderId="0" xfId="0" applyFont="1" applyAlignment="1">
      <alignment wrapText="1"/>
    </xf>
    <xf numFmtId="168" fontId="70" fillId="2" borderId="36" xfId="0" applyFont="1" applyFill="1" applyBorder="1" applyAlignment="1">
      <alignment vertical="center" wrapText="1"/>
    </xf>
    <xf numFmtId="168" fontId="70" fillId="2" borderId="77" xfId="0" applyFont="1" applyFill="1" applyBorder="1" applyAlignment="1">
      <alignment horizontal="center" vertical="center" textRotation="90" wrapText="1"/>
    </xf>
    <xf numFmtId="168" fontId="70" fillId="2" borderId="33" xfId="0" applyFont="1" applyFill="1" applyBorder="1" applyAlignment="1">
      <alignment horizontal="center" vertical="center" textRotation="90" wrapText="1"/>
    </xf>
    <xf numFmtId="1" fontId="70" fillId="2" borderId="77" xfId="0" applyNumberFormat="1" applyFont="1" applyFill="1" applyBorder="1" applyAlignment="1">
      <alignment horizontal="center" vertical="center" textRotation="90" wrapText="1"/>
    </xf>
    <xf numFmtId="1" fontId="70" fillId="2" borderId="34" xfId="0" applyNumberFormat="1" applyFont="1" applyFill="1" applyBorder="1" applyAlignment="1">
      <alignment horizontal="center" vertical="center" textRotation="90" wrapText="1"/>
    </xf>
    <xf numFmtId="168" fontId="70" fillId="2" borderId="34" xfId="0" applyFont="1" applyFill="1" applyBorder="1" applyAlignment="1">
      <alignment horizontal="center" vertical="center" textRotation="90" wrapText="1"/>
    </xf>
    <xf numFmtId="168" fontId="70" fillId="2" borderId="78" xfId="0" applyFont="1" applyFill="1" applyBorder="1" applyAlignment="1">
      <alignment horizontal="center" vertical="center" textRotation="90" wrapText="1"/>
    </xf>
    <xf numFmtId="166" fontId="70" fillId="2" borderId="34" xfId="0" applyNumberFormat="1" applyFont="1" applyFill="1" applyBorder="1" applyAlignment="1">
      <alignment horizontal="center" vertical="center" textRotation="90" wrapText="1"/>
    </xf>
    <xf numFmtId="168" fontId="70" fillId="2" borderId="32" xfId="0" applyFont="1" applyFill="1" applyBorder="1" applyAlignment="1">
      <alignment horizontal="center" vertical="center" textRotation="90" wrapText="1"/>
    </xf>
    <xf numFmtId="168" fontId="70" fillId="2" borderId="31" xfId="0" applyFont="1" applyFill="1" applyBorder="1" applyAlignment="1">
      <alignment horizontal="center" vertical="center" textRotation="90" wrapText="1"/>
    </xf>
    <xf numFmtId="1" fontId="70" fillId="2" borderId="33" xfId="0" applyNumberFormat="1" applyFont="1" applyFill="1" applyBorder="1" applyAlignment="1">
      <alignment horizontal="center" vertical="center" textRotation="90" wrapText="1"/>
    </xf>
    <xf numFmtId="1" fontId="70" fillId="2" borderId="61" xfId="0" applyNumberFormat="1" applyFont="1" applyFill="1" applyBorder="1" applyAlignment="1">
      <alignment horizontal="center" vertical="center" textRotation="90" wrapText="1"/>
    </xf>
    <xf numFmtId="168" fontId="70" fillId="2" borderId="61" xfId="0" applyFont="1" applyFill="1" applyBorder="1" applyAlignment="1">
      <alignment horizontal="center" vertical="center" textRotation="90" wrapText="1"/>
    </xf>
    <xf numFmtId="168" fontId="70" fillId="6" borderId="32" xfId="0" applyFont="1" applyFill="1" applyBorder="1" applyAlignment="1">
      <alignment horizontal="center" vertical="center" textRotation="90" wrapText="1"/>
    </xf>
    <xf numFmtId="168" fontId="60" fillId="0" borderId="0" xfId="0" applyFont="1"/>
    <xf numFmtId="168" fontId="87" fillId="4" borderId="13" xfId="0" applyFont="1" applyFill="1" applyBorder="1" applyAlignment="1">
      <alignment vertical="center" wrapText="1"/>
    </xf>
    <xf numFmtId="9" fontId="94" fillId="4" borderId="5" xfId="0" applyNumberFormat="1" applyFont="1" applyFill="1" applyBorder="1" applyAlignment="1">
      <alignment horizontal="center" vertical="center"/>
    </xf>
    <xf numFmtId="168" fontId="94" fillId="0" borderId="0" xfId="0" applyFont="1" applyAlignment="1">
      <alignment vertical="center"/>
    </xf>
    <xf numFmtId="169" fontId="59" fillId="0" borderId="107" xfId="0" applyNumberFormat="1" applyFont="1" applyBorder="1" applyAlignment="1">
      <alignment horizontal="left" indent="1"/>
    </xf>
    <xf numFmtId="1" fontId="71" fillId="7" borderId="100" xfId="0" applyNumberFormat="1" applyFont="1" applyFill="1" applyBorder="1" applyAlignment="1">
      <alignment horizontal="center" vertical="center"/>
    </xf>
    <xf numFmtId="1" fontId="71" fillId="7" borderId="108" xfId="0" applyNumberFormat="1" applyFont="1" applyFill="1" applyBorder="1" applyAlignment="1">
      <alignment horizontal="center" vertical="center"/>
    </xf>
    <xf numFmtId="0" fontId="71" fillId="7" borderId="108" xfId="0" applyNumberFormat="1" applyFont="1" applyFill="1" applyBorder="1" applyAlignment="1">
      <alignment horizontal="center" vertical="center"/>
    </xf>
    <xf numFmtId="166" fontId="71" fillId="9" borderId="88" xfId="0" applyNumberFormat="1" applyFont="1" applyFill="1" applyBorder="1" applyAlignment="1">
      <alignment horizontal="center" vertical="center"/>
    </xf>
    <xf numFmtId="0" fontId="71" fillId="7" borderId="101" xfId="0" applyNumberFormat="1" applyFont="1" applyFill="1" applyBorder="1" applyAlignment="1">
      <alignment horizontal="center" vertical="center"/>
    </xf>
    <xf numFmtId="0" fontId="71" fillId="7" borderId="101" xfId="0" applyNumberFormat="1" applyFont="1" applyFill="1" applyBorder="1" applyAlignment="1">
      <alignment horizontal="center"/>
    </xf>
    <xf numFmtId="166" fontId="71" fillId="7" borderId="101" xfId="0" applyNumberFormat="1" applyFont="1" applyFill="1" applyBorder="1" applyAlignment="1">
      <alignment horizontal="center" vertical="center"/>
    </xf>
    <xf numFmtId="1" fontId="71" fillId="7" borderId="101" xfId="0" applyNumberFormat="1" applyFont="1" applyFill="1" applyBorder="1" applyAlignment="1">
      <alignment horizontal="center" vertical="center"/>
    </xf>
    <xf numFmtId="1" fontId="71" fillId="9" borderId="101" xfId="0" applyNumberFormat="1" applyFont="1" applyFill="1" applyBorder="1" applyAlignment="1">
      <alignment horizontal="center" vertical="center"/>
    </xf>
    <xf numFmtId="166" fontId="71" fillId="7" borderId="107" xfId="0" applyNumberFormat="1" applyFont="1" applyFill="1" applyBorder="1" applyAlignment="1">
      <alignment horizontal="center" vertical="center"/>
    </xf>
    <xf numFmtId="1" fontId="71" fillId="7" borderId="92" xfId="0" applyNumberFormat="1" applyFont="1" applyFill="1" applyBorder="1" applyAlignment="1">
      <alignment horizontal="center" vertical="center"/>
    </xf>
    <xf numFmtId="0" fontId="71" fillId="7" borderId="100" xfId="0" applyNumberFormat="1" applyFont="1" applyFill="1" applyBorder="1" applyAlignment="1">
      <alignment horizontal="center" vertical="center"/>
    </xf>
    <xf numFmtId="9" fontId="60" fillId="0" borderId="100" xfId="0" applyNumberFormat="1" applyFont="1" applyBorder="1" applyAlignment="1">
      <alignment horizontal="center" vertical="center"/>
    </xf>
    <xf numFmtId="9" fontId="60" fillId="0" borderId="101" xfId="0" applyNumberFormat="1" applyFont="1" applyBorder="1" applyAlignment="1">
      <alignment horizontal="center" vertical="center"/>
    </xf>
    <xf numFmtId="9" fontId="60" fillId="0" borderId="108" xfId="0" applyNumberFormat="1" applyFont="1" applyBorder="1" applyAlignment="1">
      <alignment horizontal="center" vertical="center"/>
    </xf>
    <xf numFmtId="1" fontId="71" fillId="7" borderId="106" xfId="0" applyNumberFormat="1" applyFont="1" applyFill="1" applyBorder="1" applyAlignment="1">
      <alignment horizontal="center" vertical="center"/>
    </xf>
    <xf numFmtId="1" fontId="71" fillId="9" borderId="107" xfId="0" applyNumberFormat="1" applyFont="1" applyFill="1" applyBorder="1" applyAlignment="1">
      <alignment horizontal="center" vertical="center"/>
    </xf>
    <xf numFmtId="1" fontId="71" fillId="0" borderId="100" xfId="0" applyNumberFormat="1" applyFont="1" applyBorder="1" applyAlignment="1">
      <alignment horizontal="center" vertical="center"/>
    </xf>
    <xf numFmtId="1" fontId="71" fillId="0" borderId="108" xfId="0" applyNumberFormat="1" applyFont="1" applyBorder="1" applyAlignment="1">
      <alignment horizontal="center" vertical="center"/>
    </xf>
    <xf numFmtId="1" fontId="71" fillId="9" borderId="92" xfId="0" applyNumberFormat="1" applyFont="1" applyFill="1" applyBorder="1" applyAlignment="1">
      <alignment horizontal="center" vertical="center"/>
    </xf>
    <xf numFmtId="1" fontId="71" fillId="9" borderId="108" xfId="0" applyNumberFormat="1" applyFont="1" applyFill="1" applyBorder="1" applyAlignment="1">
      <alignment horizontal="center" vertical="center"/>
    </xf>
    <xf numFmtId="1" fontId="71" fillId="7" borderId="88" xfId="0" applyNumberFormat="1" applyFont="1" applyFill="1" applyBorder="1" applyAlignment="1">
      <alignment horizontal="center" vertical="center"/>
    </xf>
    <xf numFmtId="168" fontId="71" fillId="7" borderId="0" xfId="0" applyFont="1" applyFill="1" applyAlignment="1">
      <alignment vertical="center"/>
    </xf>
    <xf numFmtId="169" fontId="59" fillId="0" borderId="8" xfId="0" applyNumberFormat="1" applyFont="1" applyBorder="1" applyAlignment="1">
      <alignment horizontal="left" indent="1"/>
    </xf>
    <xf numFmtId="1" fontId="71" fillId="7" borderId="123" xfId="0" applyNumberFormat="1" applyFont="1" applyFill="1" applyBorder="1" applyAlignment="1">
      <alignment horizontal="center" vertical="center"/>
    </xf>
    <xf numFmtId="1" fontId="71" fillId="7" borderId="121" xfId="0" applyNumberFormat="1" applyFont="1" applyFill="1" applyBorder="1" applyAlignment="1">
      <alignment horizontal="center" vertical="center"/>
    </xf>
    <xf numFmtId="0" fontId="71" fillId="7" borderId="121" xfId="0" applyNumberFormat="1" applyFont="1" applyFill="1" applyBorder="1" applyAlignment="1">
      <alignment horizontal="center" vertical="center"/>
    </xf>
    <xf numFmtId="166" fontId="71" fillId="9" borderId="16" xfId="0" applyNumberFormat="1" applyFont="1" applyFill="1" applyBorder="1" applyAlignment="1">
      <alignment horizontal="center" vertical="center"/>
    </xf>
    <xf numFmtId="0" fontId="71" fillId="7" borderId="122" xfId="0" applyNumberFormat="1" applyFont="1" applyFill="1" applyBorder="1" applyAlignment="1">
      <alignment horizontal="center" vertical="center"/>
    </xf>
    <xf numFmtId="0" fontId="71" fillId="7" borderId="122" xfId="0" applyNumberFormat="1" applyFont="1" applyFill="1" applyBorder="1" applyAlignment="1">
      <alignment horizontal="center"/>
    </xf>
    <xf numFmtId="166" fontId="71" fillId="7" borderId="122" xfId="0" applyNumberFormat="1" applyFont="1" applyFill="1" applyBorder="1" applyAlignment="1">
      <alignment horizontal="center" vertical="center"/>
    </xf>
    <xf numFmtId="1" fontId="71" fillId="7" borderId="122" xfId="0" applyNumberFormat="1" applyFont="1" applyFill="1" applyBorder="1" applyAlignment="1">
      <alignment horizontal="center" vertical="center"/>
    </xf>
    <xf numFmtId="1" fontId="71" fillId="9" borderId="122" xfId="0" applyNumberFormat="1" applyFont="1" applyFill="1" applyBorder="1" applyAlignment="1">
      <alignment horizontal="center" vertical="center"/>
    </xf>
    <xf numFmtId="166" fontId="71" fillId="7" borderId="8" xfId="0" applyNumberFormat="1" applyFont="1" applyFill="1" applyBorder="1" applyAlignment="1">
      <alignment horizontal="center" vertical="center"/>
    </xf>
    <xf numFmtId="1" fontId="71" fillId="7" borderId="18" xfId="0" applyNumberFormat="1" applyFont="1" applyFill="1" applyBorder="1" applyAlignment="1">
      <alignment horizontal="center" vertical="center"/>
    </xf>
    <xf numFmtId="0" fontId="71" fillId="7" borderId="123" xfId="0" applyNumberFormat="1" applyFont="1" applyFill="1" applyBorder="1" applyAlignment="1">
      <alignment horizontal="center" vertical="center"/>
    </xf>
    <xf numFmtId="9" fontId="60" fillId="0" borderId="123" xfId="0" applyNumberFormat="1" applyFont="1" applyBorder="1" applyAlignment="1">
      <alignment horizontal="center" vertical="center"/>
    </xf>
    <xf numFmtId="9" fontId="60" fillId="0" borderId="122" xfId="0" applyNumberFormat="1" applyFont="1" applyBorder="1" applyAlignment="1">
      <alignment horizontal="center" vertical="center"/>
    </xf>
    <xf numFmtId="9" fontId="60" fillId="0" borderId="121" xfId="0" applyNumberFormat="1" applyFont="1" applyBorder="1" applyAlignment="1">
      <alignment horizontal="center" vertical="center"/>
    </xf>
    <xf numFmtId="1" fontId="71" fillId="7" borderId="20" xfId="0" applyNumberFormat="1" applyFont="1" applyFill="1" applyBorder="1" applyAlignment="1">
      <alignment horizontal="center" vertical="center"/>
    </xf>
    <xf numFmtId="1" fontId="71" fillId="9" borderId="8" xfId="0" applyNumberFormat="1" applyFont="1" applyFill="1" applyBorder="1" applyAlignment="1">
      <alignment horizontal="center" vertical="center"/>
    </xf>
    <xf numFmtId="1" fontId="71" fillId="0" borderId="123" xfId="0" applyNumberFormat="1" applyFont="1" applyBorder="1" applyAlignment="1">
      <alignment horizontal="center" vertical="center"/>
    </xf>
    <xf numFmtId="1" fontId="71" fillId="0" borderId="121" xfId="0" applyNumberFormat="1" applyFont="1" applyBorder="1" applyAlignment="1">
      <alignment horizontal="center" vertical="center"/>
    </xf>
    <xf numFmtId="0" fontId="71" fillId="0" borderId="121" xfId="0" applyNumberFormat="1" applyFont="1" applyBorder="1" applyAlignment="1">
      <alignment horizontal="center" vertical="center"/>
    </xf>
    <xf numFmtId="1" fontId="71" fillId="9" borderId="18" xfId="0" applyNumberFormat="1" applyFont="1" applyFill="1" applyBorder="1" applyAlignment="1">
      <alignment horizontal="center" vertical="center"/>
    </xf>
    <xf numFmtId="1" fontId="71" fillId="9" borderId="121" xfId="0" applyNumberFormat="1" applyFont="1" applyFill="1" applyBorder="1" applyAlignment="1">
      <alignment horizontal="center" vertical="center"/>
    </xf>
    <xf numFmtId="1" fontId="71" fillId="7" borderId="16" xfId="0" applyNumberFormat="1" applyFont="1" applyFill="1" applyBorder="1" applyAlignment="1">
      <alignment horizontal="center" vertical="center"/>
    </xf>
    <xf numFmtId="169" fontId="59" fillId="0" borderId="99" xfId="0" applyNumberFormat="1" applyFont="1" applyBorder="1" applyAlignment="1">
      <alignment horizontal="left" indent="1"/>
    </xf>
    <xf numFmtId="1" fontId="71" fillId="7" borderId="52" xfId="0" applyNumberFormat="1" applyFont="1" applyFill="1" applyBorder="1" applyAlignment="1">
      <alignment horizontal="center" vertical="center"/>
    </xf>
    <xf numFmtId="1" fontId="71" fillId="7" borderId="103" xfId="0" applyNumberFormat="1" applyFont="1" applyFill="1" applyBorder="1" applyAlignment="1">
      <alignment horizontal="center" vertical="center"/>
    </xf>
    <xf numFmtId="0" fontId="71" fillId="7" borderId="103" xfId="0" applyNumberFormat="1" applyFont="1" applyFill="1" applyBorder="1" applyAlignment="1">
      <alignment horizontal="center" vertical="center"/>
    </xf>
    <xf numFmtId="166" fontId="71" fillId="9" borderId="57" xfId="0" applyNumberFormat="1" applyFont="1" applyFill="1" applyBorder="1" applyAlignment="1">
      <alignment horizontal="center" vertical="center"/>
    </xf>
    <xf numFmtId="0" fontId="71" fillId="7" borderId="41" xfId="0" applyNumberFormat="1" applyFont="1" applyFill="1" applyBorder="1" applyAlignment="1">
      <alignment horizontal="center" vertical="center"/>
    </xf>
    <xf numFmtId="0" fontId="71" fillId="7" borderId="41" xfId="0" applyNumberFormat="1" applyFont="1" applyFill="1" applyBorder="1" applyAlignment="1">
      <alignment horizontal="center"/>
    </xf>
    <xf numFmtId="166" fontId="71" fillId="7" borderId="41" xfId="0" applyNumberFormat="1" applyFont="1" applyFill="1" applyBorder="1" applyAlignment="1">
      <alignment horizontal="center" vertical="center"/>
    </xf>
    <xf numFmtId="1" fontId="71" fillId="7" borderId="41" xfId="0" applyNumberFormat="1" applyFont="1" applyFill="1" applyBorder="1" applyAlignment="1">
      <alignment horizontal="center" vertical="center"/>
    </xf>
    <xf numFmtId="1" fontId="71" fillId="9" borderId="41" xfId="0" applyNumberFormat="1" applyFont="1" applyFill="1" applyBorder="1" applyAlignment="1">
      <alignment horizontal="center" vertical="center"/>
    </xf>
    <xf numFmtId="166" fontId="71" fillId="7" borderId="99" xfId="0" applyNumberFormat="1" applyFont="1" applyFill="1" applyBorder="1" applyAlignment="1">
      <alignment horizontal="center" vertical="center"/>
    </xf>
    <xf numFmtId="1" fontId="71" fillId="7" borderId="58" xfId="0" applyNumberFormat="1" applyFont="1" applyFill="1" applyBorder="1" applyAlignment="1">
      <alignment horizontal="center" vertical="center"/>
    </xf>
    <xf numFmtId="0" fontId="71" fillId="7" borderId="52" xfId="0" applyNumberFormat="1" applyFont="1" applyFill="1" applyBorder="1" applyAlignment="1">
      <alignment horizontal="center" vertical="center"/>
    </xf>
    <xf numFmtId="9" fontId="60" fillId="0" borderId="52" xfId="0" applyNumberFormat="1" applyFont="1" applyBorder="1" applyAlignment="1">
      <alignment horizontal="center" vertical="center"/>
    </xf>
    <xf numFmtId="9" fontId="60" fillId="0" borderId="41" xfId="0" applyNumberFormat="1" applyFont="1" applyBorder="1" applyAlignment="1">
      <alignment horizontal="center" vertical="center"/>
    </xf>
    <xf numFmtId="9" fontId="60" fillId="0" borderId="103" xfId="0" applyNumberFormat="1" applyFont="1" applyBorder="1" applyAlignment="1">
      <alignment horizontal="center" vertical="center"/>
    </xf>
    <xf numFmtId="1" fontId="71" fillId="7" borderId="51" xfId="0" applyNumberFormat="1" applyFont="1" applyFill="1" applyBorder="1" applyAlignment="1">
      <alignment horizontal="center" vertical="center"/>
    </xf>
    <xf numFmtId="1" fontId="71" fillId="9" borderId="99" xfId="0" applyNumberFormat="1" applyFont="1" applyFill="1" applyBorder="1" applyAlignment="1">
      <alignment horizontal="center" vertical="center"/>
    </xf>
    <xf numFmtId="1" fontId="71" fillId="0" borderId="52" xfId="0" applyNumberFormat="1" applyFont="1" applyBorder="1" applyAlignment="1">
      <alignment horizontal="center" vertical="center"/>
    </xf>
    <xf numFmtId="1" fontId="71" fillId="0" borderId="103" xfId="0" applyNumberFormat="1" applyFont="1" applyBorder="1" applyAlignment="1">
      <alignment horizontal="center" vertical="center"/>
    </xf>
    <xf numFmtId="1" fontId="71" fillId="9" borderId="58" xfId="0" applyNumberFormat="1" applyFont="1" applyFill="1" applyBorder="1" applyAlignment="1">
      <alignment horizontal="center" vertical="center"/>
    </xf>
    <xf numFmtId="1" fontId="71" fillId="9" borderId="103" xfId="0" applyNumberFormat="1" applyFont="1" applyFill="1" applyBorder="1" applyAlignment="1">
      <alignment horizontal="center" vertical="center"/>
    </xf>
    <xf numFmtId="1" fontId="71" fillId="7" borderId="57" xfId="0" applyNumberFormat="1" applyFont="1" applyFill="1" applyBorder="1" applyAlignment="1">
      <alignment horizontal="center" vertical="center"/>
    </xf>
    <xf numFmtId="169" fontId="59" fillId="0" borderId="134" xfId="0" applyNumberFormat="1" applyFont="1" applyBorder="1" applyAlignment="1">
      <alignment horizontal="left" indent="1"/>
    </xf>
    <xf numFmtId="1" fontId="71" fillId="7" borderId="132" xfId="0" applyNumberFormat="1" applyFont="1" applyFill="1" applyBorder="1" applyAlignment="1">
      <alignment horizontal="center" vertical="center"/>
    </xf>
    <xf numFmtId="1" fontId="71" fillId="7" borderId="133" xfId="0" applyNumberFormat="1" applyFont="1" applyFill="1" applyBorder="1" applyAlignment="1">
      <alignment horizontal="center" vertical="center"/>
    </xf>
    <xf numFmtId="0" fontId="71" fillId="7" borderId="133" xfId="0" applyNumberFormat="1" applyFont="1" applyFill="1" applyBorder="1" applyAlignment="1">
      <alignment horizontal="center" vertical="center"/>
    </xf>
    <xf numFmtId="166" fontId="71" fillId="9" borderId="137" xfId="0" applyNumberFormat="1" applyFont="1" applyFill="1" applyBorder="1" applyAlignment="1">
      <alignment horizontal="center" vertical="center"/>
    </xf>
    <xf numFmtId="0" fontId="71" fillId="7" borderId="138" xfId="0" applyNumberFormat="1" applyFont="1" applyFill="1" applyBorder="1" applyAlignment="1">
      <alignment horizontal="center" vertical="center"/>
    </xf>
    <xf numFmtId="0" fontId="71" fillId="7" borderId="138" xfId="0" applyNumberFormat="1" applyFont="1" applyFill="1" applyBorder="1" applyAlignment="1">
      <alignment horizontal="center"/>
    </xf>
    <xf numFmtId="166" fontId="71" fillId="7" borderId="138" xfId="0" applyNumberFormat="1" applyFont="1" applyFill="1" applyBorder="1" applyAlignment="1">
      <alignment horizontal="center" vertical="center"/>
    </xf>
    <xf numFmtId="1" fontId="71" fillId="7" borderId="138" xfId="0" applyNumberFormat="1" applyFont="1" applyFill="1" applyBorder="1" applyAlignment="1">
      <alignment horizontal="center" vertical="center"/>
    </xf>
    <xf numFmtId="1" fontId="71" fillId="9" borderId="138" xfId="0" applyNumberFormat="1" applyFont="1" applyFill="1" applyBorder="1" applyAlignment="1">
      <alignment horizontal="center" vertical="center"/>
    </xf>
    <xf numFmtId="166" fontId="71" fillId="7" borderId="134" xfId="0" applyNumberFormat="1" applyFont="1" applyFill="1" applyBorder="1" applyAlignment="1">
      <alignment horizontal="center" vertical="center"/>
    </xf>
    <xf numFmtId="1" fontId="71" fillId="7" borderId="139" xfId="0" applyNumberFormat="1" applyFont="1" applyFill="1" applyBorder="1" applyAlignment="1">
      <alignment horizontal="center" vertical="center"/>
    </xf>
    <xf numFmtId="0" fontId="71" fillId="7" borderId="132" xfId="0" applyNumberFormat="1" applyFont="1" applyFill="1" applyBorder="1" applyAlignment="1">
      <alignment horizontal="center" vertical="center"/>
    </xf>
    <xf numFmtId="9" fontId="60" fillId="0" borderId="132" xfId="0" applyNumberFormat="1" applyFont="1" applyBorder="1" applyAlignment="1">
      <alignment horizontal="center" vertical="center"/>
    </xf>
    <xf numFmtId="9" fontId="60" fillId="0" borderId="138" xfId="0" applyNumberFormat="1" applyFont="1" applyBorder="1" applyAlignment="1">
      <alignment horizontal="center" vertical="center"/>
    </xf>
    <xf numFmtId="9" fontId="60" fillId="0" borderId="133" xfId="0" applyNumberFormat="1" applyFont="1" applyBorder="1" applyAlignment="1">
      <alignment horizontal="center" vertical="center"/>
    </xf>
    <xf numFmtId="1" fontId="71" fillId="7" borderId="135" xfId="0" applyNumberFormat="1" applyFont="1" applyFill="1" applyBorder="1" applyAlignment="1">
      <alignment horizontal="center" vertical="center"/>
    </xf>
    <xf numFmtId="1" fontId="71" fillId="9" borderId="134" xfId="0" applyNumberFormat="1" applyFont="1" applyFill="1" applyBorder="1" applyAlignment="1">
      <alignment horizontal="center" vertical="center"/>
    </xf>
    <xf numFmtId="1" fontId="71" fillId="0" borderId="132" xfId="0" applyNumberFormat="1" applyFont="1" applyBorder="1" applyAlignment="1">
      <alignment horizontal="center" vertical="center"/>
    </xf>
    <xf numFmtId="1" fontId="71" fillId="0" borderId="133" xfId="0" applyNumberFormat="1" applyFont="1" applyBorder="1" applyAlignment="1">
      <alignment horizontal="center" vertical="center"/>
    </xf>
    <xf numFmtId="1" fontId="71" fillId="9" borderId="139" xfId="0" applyNumberFormat="1" applyFont="1" applyFill="1" applyBorder="1" applyAlignment="1">
      <alignment horizontal="center" vertical="center"/>
    </xf>
    <xf numFmtId="1" fontId="71" fillId="9" borderId="133" xfId="0" applyNumberFormat="1" applyFont="1" applyFill="1" applyBorder="1" applyAlignment="1">
      <alignment horizontal="center" vertical="center"/>
    </xf>
    <xf numFmtId="1" fontId="71" fillId="7" borderId="137" xfId="0" applyNumberFormat="1" applyFont="1" applyFill="1" applyBorder="1" applyAlignment="1">
      <alignment horizontal="center" vertical="center"/>
    </xf>
    <xf numFmtId="168" fontId="71" fillId="0" borderId="0" xfId="0" applyFont="1"/>
    <xf numFmtId="1" fontId="71" fillId="0" borderId="0" xfId="0" applyNumberFormat="1" applyFont="1"/>
    <xf numFmtId="166" fontId="71" fillId="0" borderId="0" xfId="0" applyNumberFormat="1" applyFont="1"/>
    <xf numFmtId="168" fontId="71" fillId="0" borderId="0" xfId="0" applyFont="1" applyAlignment="1">
      <alignment horizontal="center"/>
    </xf>
    <xf numFmtId="168" fontId="71" fillId="0" borderId="0" xfId="0" applyFont="1" applyAlignment="1">
      <alignment horizontal="left"/>
    </xf>
    <xf numFmtId="166" fontId="52" fillId="10" borderId="108" xfId="0" applyNumberFormat="1" applyFont="1" applyFill="1" applyBorder="1"/>
    <xf numFmtId="166" fontId="52" fillId="15" borderId="108" xfId="0" applyNumberFormat="1" applyFont="1" applyFill="1" applyBorder="1" applyAlignment="1">
      <alignment horizontal="right"/>
    </xf>
    <xf numFmtId="166" fontId="52" fillId="14" borderId="108" xfId="0" applyNumberFormat="1" applyFont="1" applyFill="1" applyBorder="1" applyAlignment="1">
      <alignment horizontal="right"/>
    </xf>
    <xf numFmtId="1" fontId="71" fillId="0" borderId="58" xfId="0" applyNumberFormat="1" applyFont="1" applyBorder="1" applyAlignment="1">
      <alignment horizontal="center"/>
    </xf>
    <xf numFmtId="3" fontId="60" fillId="0" borderId="58" xfId="15" applyNumberFormat="1" applyFont="1" applyBorder="1" applyAlignment="1">
      <alignment horizontal="center"/>
    </xf>
    <xf numFmtId="3" fontId="60" fillId="0" borderId="52" xfId="15" applyNumberFormat="1" applyFont="1" applyBorder="1" applyAlignment="1">
      <alignment horizontal="center"/>
    </xf>
    <xf numFmtId="3" fontId="60" fillId="0" borderId="57" xfId="15" applyNumberFormat="1" applyFont="1" applyBorder="1" applyAlignment="1">
      <alignment horizontal="center"/>
    </xf>
    <xf numFmtId="1" fontId="71" fillId="0" borderId="99" xfId="0" applyNumberFormat="1" applyFont="1" applyBorder="1" applyAlignment="1">
      <alignment horizontal="center"/>
    </xf>
    <xf numFmtId="1" fontId="60" fillId="9" borderId="147" xfId="372" applyNumberFormat="1" applyFont="1" applyFill="1" applyBorder="1" applyAlignment="1">
      <alignment horizontal="center" vertical="center"/>
    </xf>
    <xf numFmtId="14" fontId="102" fillId="12" borderId="93" xfId="0" quotePrefix="1" applyNumberFormat="1" applyFont="1" applyFill="1" applyBorder="1" applyAlignment="1">
      <alignment horizontal="center" vertical="center" wrapText="1"/>
    </xf>
    <xf numFmtId="0" fontId="71" fillId="0" borderId="140" xfId="427" applyFont="1" applyBorder="1" applyAlignment="1">
      <alignment horizontal="center" vertical="top"/>
    </xf>
    <xf numFmtId="0" fontId="71" fillId="0" borderId="138" xfId="427" applyFont="1" applyBorder="1" applyAlignment="1">
      <alignment horizontal="center" vertical="top"/>
    </xf>
    <xf numFmtId="3" fontId="60" fillId="0" borderId="95" xfId="15" applyNumberFormat="1" applyFont="1" applyBorder="1" applyAlignment="1">
      <alignment horizontal="center"/>
    </xf>
    <xf numFmtId="3" fontId="60" fillId="0" borderId="101" xfId="15" applyNumberFormat="1" applyFont="1" applyBorder="1" applyAlignment="1">
      <alignment horizontal="center"/>
    </xf>
    <xf numFmtId="0" fontId="71" fillId="0" borderId="101" xfId="0" applyNumberFormat="1" applyFont="1" applyBorder="1" applyAlignment="1">
      <alignment horizontal="center" vertical="top"/>
    </xf>
    <xf numFmtId="0" fontId="71" fillId="0" borderId="101" xfId="0" applyNumberFormat="1" applyFont="1" applyBorder="1" applyAlignment="1">
      <alignment horizontal="center" vertical="center"/>
    </xf>
    <xf numFmtId="3" fontId="60" fillId="0" borderId="108" xfId="15" applyNumberFormat="1" applyFont="1" applyBorder="1" applyAlignment="1">
      <alignment horizontal="center"/>
    </xf>
    <xf numFmtId="0" fontId="71" fillId="0" borderId="51" xfId="0" applyNumberFormat="1" applyFont="1" applyBorder="1" applyAlignment="1">
      <alignment horizontal="center" vertical="top"/>
    </xf>
    <xf numFmtId="3" fontId="60" fillId="0" borderId="81" xfId="15" applyNumberFormat="1" applyFont="1" applyBorder="1" applyAlignment="1">
      <alignment horizontal="center"/>
    </xf>
    <xf numFmtId="0" fontId="71" fillId="0" borderId="100" xfId="0" applyNumberFormat="1" applyFont="1" applyBorder="1" applyAlignment="1">
      <alignment horizontal="center" vertical="top"/>
    </xf>
    <xf numFmtId="14" fontId="105" fillId="0" borderId="39" xfId="0" quotePrefix="1" applyNumberFormat="1" applyFont="1" applyBorder="1" applyAlignment="1">
      <alignment horizontal="center" vertical="center" wrapText="1"/>
    </xf>
    <xf numFmtId="14" fontId="105" fillId="7" borderId="39" xfId="0" quotePrefix="1" applyNumberFormat="1" applyFont="1" applyFill="1" applyBorder="1" applyAlignment="1">
      <alignment horizontal="center" vertical="center" wrapText="1"/>
    </xf>
    <xf numFmtId="9" fontId="0" fillId="4" borderId="141" xfId="0" applyNumberFormat="1" applyFill="1" applyBorder="1" applyAlignment="1">
      <alignment horizontal="center" vertical="center"/>
    </xf>
    <xf numFmtId="9" fontId="0" fillId="4" borderId="39" xfId="0" applyNumberFormat="1" applyFill="1" applyBorder="1" applyAlignment="1">
      <alignment horizontal="center" vertical="center"/>
    </xf>
    <xf numFmtId="1" fontId="71" fillId="0" borderId="50" xfId="0" applyNumberFormat="1" applyFont="1" applyBorder="1" applyAlignment="1">
      <alignment horizontal="center"/>
    </xf>
    <xf numFmtId="1" fontId="71" fillId="0" borderId="41" xfId="0" applyNumberFormat="1" applyFont="1" applyBorder="1" applyAlignment="1">
      <alignment horizontal="center"/>
    </xf>
    <xf numFmtId="0" fontId="71" fillId="0" borderId="135" xfId="0" applyNumberFormat="1" applyFont="1" applyBorder="1" applyAlignment="1">
      <alignment horizontal="center" vertical="top"/>
    </xf>
    <xf numFmtId="9" fontId="60" fillId="0" borderId="88" xfId="25" applyFont="1" applyFill="1" applyBorder="1" applyAlignment="1">
      <alignment horizontal="center"/>
    </xf>
    <xf numFmtId="0" fontId="71" fillId="0" borderId="100" xfId="0" applyNumberFormat="1" applyFont="1" applyBorder="1" applyAlignment="1">
      <alignment horizontal="center" vertical="center"/>
    </xf>
    <xf numFmtId="1" fontId="71" fillId="0" borderId="101" xfId="0" applyNumberFormat="1" applyFont="1" applyBorder="1" applyAlignment="1">
      <alignment horizontal="center"/>
    </xf>
    <xf numFmtId="0" fontId="71" fillId="0" borderId="134" xfId="0" applyNumberFormat="1" applyFont="1" applyBorder="1" applyAlignment="1">
      <alignment horizontal="center"/>
    </xf>
    <xf numFmtId="3" fontId="60" fillId="0" borderId="131" xfId="15" applyNumberFormat="1" applyFont="1" applyBorder="1" applyAlignment="1">
      <alignment horizontal="center"/>
    </xf>
    <xf numFmtId="9" fontId="51" fillId="4" borderId="131" xfId="0" applyNumberFormat="1" applyFont="1" applyFill="1" applyBorder="1" applyAlignment="1">
      <alignment horizontal="center" vertical="center"/>
    </xf>
    <xf numFmtId="3" fontId="60" fillId="0" borderId="81" xfId="0" applyNumberFormat="1" applyFont="1" applyBorder="1" applyAlignment="1">
      <alignment horizontal="center"/>
    </xf>
    <xf numFmtId="168" fontId="106" fillId="0" borderId="0" xfId="15" applyFont="1" applyAlignment="1">
      <alignment horizontal="left" vertical="center"/>
    </xf>
    <xf numFmtId="168" fontId="107" fillId="3" borderId="42" xfId="15" applyFont="1" applyFill="1" applyBorder="1" applyAlignment="1">
      <alignment horizontal="center" vertical="center" wrapText="1"/>
    </xf>
    <xf numFmtId="168" fontId="76" fillId="6" borderId="30" xfId="15" applyFont="1" applyFill="1" applyBorder="1" applyAlignment="1">
      <alignment horizontal="centerContinuous" vertical="center" wrapText="1"/>
    </xf>
    <xf numFmtId="168" fontId="76" fillId="6" borderId="15" xfId="15" applyFont="1" applyFill="1" applyBorder="1" applyAlignment="1">
      <alignment horizontal="centerContinuous" vertical="center" wrapText="1"/>
    </xf>
    <xf numFmtId="168" fontId="76" fillId="6" borderId="10" xfId="15" applyFont="1" applyFill="1" applyBorder="1" applyAlignment="1">
      <alignment horizontal="centerContinuous" vertical="center" wrapText="1"/>
    </xf>
    <xf numFmtId="168" fontId="76" fillId="6" borderId="0" xfId="15" applyFont="1" applyFill="1" applyAlignment="1">
      <alignment horizontal="centerContinuous" vertical="center" wrapText="1"/>
    </xf>
    <xf numFmtId="168" fontId="89" fillId="7" borderId="15" xfId="15" applyFont="1" applyFill="1" applyBorder="1" applyAlignment="1">
      <alignment horizontal="centerContinuous" wrapText="1"/>
    </xf>
    <xf numFmtId="168" fontId="85" fillId="0" borderId="17" xfId="15" applyFont="1" applyBorder="1" applyAlignment="1">
      <alignment horizontal="centerContinuous" vertical="center" wrapText="1"/>
    </xf>
    <xf numFmtId="168" fontId="85" fillId="0" borderId="15" xfId="15" applyFont="1" applyBorder="1" applyAlignment="1">
      <alignment horizontal="centerContinuous" vertical="center" wrapText="1"/>
    </xf>
    <xf numFmtId="14" fontId="47" fillId="0" borderId="0" xfId="24" applyNumberFormat="1" applyFont="1" applyAlignment="1">
      <alignment horizontal="center"/>
    </xf>
    <xf numFmtId="168" fontId="59" fillId="5" borderId="5" xfId="15" applyFont="1" applyFill="1" applyBorder="1" applyAlignment="1">
      <alignment horizontal="center" vertical="center" wrapText="1"/>
    </xf>
    <xf numFmtId="168" fontId="59" fillId="5" borderId="104" xfId="15" applyFont="1" applyFill="1" applyBorder="1" applyAlignment="1">
      <alignment horizontal="center" vertical="center" wrapText="1"/>
    </xf>
    <xf numFmtId="168" fontId="70" fillId="2" borderId="30" xfId="15" applyFont="1" applyFill="1" applyBorder="1" applyAlignment="1">
      <alignment horizontal="center" vertical="center" wrapText="1"/>
    </xf>
    <xf numFmtId="168" fontId="70" fillId="2" borderId="15" xfId="15" applyFont="1" applyFill="1" applyBorder="1" applyAlignment="1">
      <alignment horizontal="center" vertical="center" wrapText="1"/>
    </xf>
    <xf numFmtId="168" fontId="76" fillId="6" borderId="30" xfId="15" applyFont="1" applyFill="1" applyBorder="1" applyAlignment="1">
      <alignment horizontal="center" vertical="center" wrapText="1"/>
    </xf>
    <xf numFmtId="168" fontId="76" fillId="6" borderId="15" xfId="15" applyFont="1" applyFill="1" applyBorder="1" applyAlignment="1">
      <alignment horizontal="center" vertical="center" wrapText="1"/>
    </xf>
    <xf numFmtId="168" fontId="76" fillId="6" borderId="84" xfId="15" applyFont="1" applyFill="1" applyBorder="1" applyAlignment="1">
      <alignment horizontal="center" vertical="center" wrapText="1"/>
    </xf>
    <xf numFmtId="168" fontId="76" fillId="6" borderId="63" xfId="15" applyFont="1" applyFill="1" applyBorder="1" applyAlignment="1">
      <alignment horizontal="center" vertical="center" wrapText="1"/>
    </xf>
    <xf numFmtId="168" fontId="76" fillId="6" borderId="38" xfId="15" applyFont="1" applyFill="1" applyBorder="1" applyAlignment="1">
      <alignment horizontal="center" vertical="center" wrapText="1"/>
    </xf>
    <xf numFmtId="168" fontId="76" fillId="6" borderId="0" xfId="15" applyFont="1" applyFill="1" applyAlignment="1">
      <alignment horizontal="center" vertical="center" wrapText="1"/>
    </xf>
    <xf numFmtId="168" fontId="59" fillId="5" borderId="9" xfId="15" applyFont="1" applyFill="1" applyBorder="1" applyAlignment="1">
      <alignment horizontal="center" vertical="center" wrapText="1"/>
    </xf>
    <xf numFmtId="168" fontId="59" fillId="5" borderId="102" xfId="15" applyFont="1" applyFill="1" applyBorder="1" applyAlignment="1">
      <alignment horizontal="center" vertical="center" wrapText="1"/>
    </xf>
    <xf numFmtId="168" fontId="59" fillId="5" borderId="2" xfId="15" applyFont="1" applyFill="1" applyBorder="1" applyAlignment="1">
      <alignment horizontal="center" vertical="center" wrapText="1"/>
    </xf>
    <xf numFmtId="168" fontId="59" fillId="5" borderId="27" xfId="15" applyFont="1" applyFill="1" applyBorder="1" applyAlignment="1">
      <alignment horizontal="center" vertical="center" wrapText="1"/>
    </xf>
    <xf numFmtId="168" fontId="70" fillId="2" borderId="34" xfId="15" applyFont="1" applyFill="1" applyBorder="1" applyAlignment="1">
      <alignment horizontal="center" vertical="center" wrapText="1"/>
    </xf>
    <xf numFmtId="168" fontId="70" fillId="2" borderId="32" xfId="15" applyFont="1" applyFill="1" applyBorder="1" applyAlignment="1">
      <alignment horizontal="center" vertical="center" wrapText="1"/>
    </xf>
    <xf numFmtId="168" fontId="76" fillId="6" borderId="60" xfId="0" applyFont="1" applyFill="1" applyBorder="1" applyAlignment="1">
      <alignment horizontal="center" vertical="center" wrapText="1"/>
    </xf>
    <xf numFmtId="168" fontId="76" fillId="6" borderId="126" xfId="0" applyFont="1" applyFill="1" applyBorder="1" applyAlignment="1">
      <alignment horizontal="center" vertical="center" wrapText="1"/>
    </xf>
    <xf numFmtId="168" fontId="76" fillId="6" borderId="127" xfId="0" applyFont="1" applyFill="1" applyBorder="1" applyAlignment="1">
      <alignment horizontal="center" vertical="center" wrapText="1"/>
    </xf>
    <xf numFmtId="168" fontId="76" fillId="6" borderId="128" xfId="0" applyFont="1" applyFill="1" applyBorder="1" applyAlignment="1">
      <alignment horizontal="center" vertical="center" wrapText="1"/>
    </xf>
    <xf numFmtId="168" fontId="76" fillId="6" borderId="62" xfId="0" applyFont="1" applyFill="1" applyBorder="1" applyAlignment="1">
      <alignment horizontal="center" vertical="center" wrapText="1"/>
    </xf>
    <xf numFmtId="168" fontId="76" fillId="6" borderId="63" xfId="0" applyFont="1" applyFill="1" applyBorder="1" applyAlignment="1">
      <alignment horizontal="center" vertical="center" wrapText="1"/>
    </xf>
    <xf numFmtId="168" fontId="76" fillId="6" borderId="64" xfId="0" applyFont="1" applyFill="1" applyBorder="1" applyAlignment="1">
      <alignment horizontal="center" vertical="center" wrapText="1"/>
    </xf>
    <xf numFmtId="168" fontId="76" fillId="6" borderId="111" xfId="0" applyFont="1" applyFill="1" applyBorder="1" applyAlignment="1">
      <alignment horizontal="center" vertical="center" wrapText="1"/>
    </xf>
    <xf numFmtId="168" fontId="76" fillId="6" borderId="129" xfId="0" applyFont="1" applyFill="1" applyBorder="1" applyAlignment="1">
      <alignment horizontal="center" vertical="center" wrapText="1"/>
    </xf>
    <xf numFmtId="168" fontId="99" fillId="0" borderId="0" xfId="0" applyFont="1" applyAlignment="1">
      <alignment horizontal="left"/>
    </xf>
    <xf numFmtId="168" fontId="0" fillId="0" borderId="0" xfId="0" applyAlignment="1">
      <alignment horizontal="left"/>
    </xf>
    <xf numFmtId="168" fontId="45" fillId="0" borderId="4" xfId="15" applyFont="1" applyBorder="1" applyAlignment="1">
      <alignment horizontal="center" vertical="center"/>
    </xf>
    <xf numFmtId="168" fontId="45" fillId="0" borderId="17" xfId="15" applyFont="1" applyBorder="1" applyAlignment="1">
      <alignment horizontal="center" vertical="center"/>
    </xf>
    <xf numFmtId="168" fontId="45" fillId="0" borderId="11" xfId="15" applyFont="1" applyBorder="1" applyAlignment="1">
      <alignment horizontal="center" vertical="center"/>
    </xf>
    <xf numFmtId="168" fontId="45" fillId="0" borderId="30" xfId="15" applyFont="1" applyBorder="1" applyAlignment="1">
      <alignment horizontal="center" vertical="center"/>
    </xf>
    <xf numFmtId="168" fontId="45" fillId="0" borderId="15" xfId="15" applyFont="1" applyBorder="1" applyAlignment="1">
      <alignment horizontal="center" vertical="center"/>
    </xf>
    <xf numFmtId="168" fontId="45" fillId="0" borderId="79" xfId="15" applyFont="1" applyBorder="1" applyAlignment="1">
      <alignment horizontal="center" vertical="center"/>
    </xf>
    <xf numFmtId="168" fontId="67" fillId="2" borderId="49" xfId="15" applyFont="1" applyFill="1" applyBorder="1" applyAlignment="1">
      <alignment horizontal="center" vertical="center" wrapText="1"/>
    </xf>
    <xf numFmtId="168" fontId="67" fillId="2" borderId="48" xfId="15" applyFont="1" applyFill="1" applyBorder="1" applyAlignment="1">
      <alignment horizontal="center" vertical="center" wrapText="1"/>
    </xf>
    <xf numFmtId="168" fontId="67" fillId="2" borderId="47" xfId="15" applyFont="1" applyFill="1" applyBorder="1" applyAlignment="1">
      <alignment horizontal="center" vertical="center" wrapText="1"/>
    </xf>
    <xf numFmtId="168" fontId="67" fillId="2" borderId="46" xfId="15" applyFont="1" applyFill="1" applyBorder="1" applyAlignment="1">
      <alignment horizontal="center" vertical="center" wrapText="1"/>
    </xf>
    <xf numFmtId="168" fontId="67" fillId="2" borderId="45" xfId="15" applyFont="1" applyFill="1" applyBorder="1" applyAlignment="1">
      <alignment horizontal="center" vertical="center" wrapText="1"/>
    </xf>
    <xf numFmtId="168" fontId="67" fillId="2" borderId="0" xfId="15" applyFont="1" applyFill="1" applyAlignment="1">
      <alignment horizontal="center" vertical="center" wrapText="1"/>
    </xf>
    <xf numFmtId="168" fontId="67" fillId="2" borderId="112" xfId="15" applyFont="1" applyFill="1" applyBorder="1" applyAlignment="1">
      <alignment horizontal="center" vertical="center" wrapText="1"/>
    </xf>
  </cellXfs>
  <cellStyles count="465">
    <cellStyle name="Comma" xfId="1" builtinId="3"/>
    <cellStyle name="Comma 2" xfId="2" xr:uid="{00000000-0005-0000-0000-000001000000}"/>
    <cellStyle name="Comma 2 2" xfId="40" xr:uid="{00000000-0005-0000-0000-000002000000}"/>
    <cellStyle name="Comma 2 3" xfId="76" xr:uid="{00000000-0005-0000-0000-000003000000}"/>
    <cellStyle name="Comma 3" xfId="3" xr:uid="{00000000-0005-0000-0000-000004000000}"/>
    <cellStyle name="Comma 4" xfId="4" xr:uid="{00000000-0005-0000-0000-000005000000}"/>
    <cellStyle name="Comma 4 2" xfId="41" xr:uid="{00000000-0005-0000-0000-000006000000}"/>
    <cellStyle name="Comma 5" xfId="5" xr:uid="{00000000-0005-0000-0000-000007000000}"/>
    <cellStyle name="Comma 5 2" xfId="42" xr:uid="{00000000-0005-0000-0000-000008000000}"/>
    <cellStyle name="Comma 6" xfId="6" xr:uid="{00000000-0005-0000-0000-000009000000}"/>
    <cellStyle name="Comma 6 2" xfId="43" xr:uid="{00000000-0005-0000-0000-00000A000000}"/>
    <cellStyle name="Comma 7" xfId="7" xr:uid="{00000000-0005-0000-0000-00000B000000}"/>
    <cellStyle name="Comma 7 2" xfId="44" xr:uid="{00000000-0005-0000-0000-00000C000000}"/>
    <cellStyle name="Comma 8" xfId="36" xr:uid="{00000000-0005-0000-0000-00000D000000}"/>
    <cellStyle name="Comma 8 2" xfId="45" xr:uid="{00000000-0005-0000-0000-00000E000000}"/>
    <cellStyle name="Currency 2" xfId="8" xr:uid="{00000000-0005-0000-0000-00000F000000}"/>
    <cellStyle name="Currency 3" xfId="9" xr:uid="{00000000-0005-0000-0000-000010000000}"/>
    <cellStyle name="Currency 3 2" xfId="46" xr:uid="{00000000-0005-0000-0000-000011000000}"/>
    <cellStyle name="Currency 4" xfId="10" xr:uid="{00000000-0005-0000-0000-000012000000}"/>
    <cellStyle name="Currency 4 2" xfId="47" xr:uid="{00000000-0005-0000-0000-000013000000}"/>
    <cellStyle name="Currency 5" xfId="11" xr:uid="{00000000-0005-0000-0000-000014000000}"/>
    <cellStyle name="Currency 5 2" xfId="48" xr:uid="{00000000-0005-0000-0000-000015000000}"/>
    <cellStyle name="Currency 6" xfId="12" xr:uid="{00000000-0005-0000-0000-000016000000}"/>
    <cellStyle name="Currency 6 2" xfId="49" xr:uid="{00000000-0005-0000-0000-000017000000}"/>
    <cellStyle name="Currency 7" xfId="34" xr:uid="{00000000-0005-0000-0000-000018000000}"/>
    <cellStyle name="Currency 7 2" xfId="50" xr:uid="{00000000-0005-0000-0000-000019000000}"/>
    <cellStyle name="entry" xfId="13" xr:uid="{00000000-0005-0000-0000-00001A000000}"/>
    <cellStyle name="entry 2" xfId="51" xr:uid="{00000000-0005-0000-0000-00001B000000}"/>
    <cellStyle name="entry 2 2" xfId="306" xr:uid="{00000000-0005-0000-0000-00001C000000}"/>
    <cellStyle name="entry 3" xfId="305" xr:uid="{00000000-0005-0000-0000-00001D000000}"/>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301" builtinId="9" hidden="1"/>
    <cellStyle name="Followed Hyperlink" xfId="303"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300" builtinId="8" hidden="1"/>
    <cellStyle name="Hyperlink" xfId="302"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Normal" xfId="0" builtinId="0"/>
    <cellStyle name="Normal 10" xfId="14" xr:uid="{00000000-0005-0000-0000-000071000000}"/>
    <cellStyle name="Normal 10 2" xfId="52" xr:uid="{00000000-0005-0000-0000-000072000000}"/>
    <cellStyle name="Normal 10 2 2" xfId="308" xr:uid="{00000000-0005-0000-0000-000073000000}"/>
    <cellStyle name="Normal 10 3" xfId="307" xr:uid="{00000000-0005-0000-0000-000074000000}"/>
    <cellStyle name="Normal 11" xfId="35" xr:uid="{00000000-0005-0000-0000-000075000000}"/>
    <cellStyle name="Normal 11 2" xfId="53" xr:uid="{00000000-0005-0000-0000-000076000000}"/>
    <cellStyle name="Normal 11 2 2" xfId="310" xr:uid="{00000000-0005-0000-0000-000077000000}"/>
    <cellStyle name="Normal 11 3" xfId="309" xr:uid="{00000000-0005-0000-0000-000078000000}"/>
    <cellStyle name="Normal 12" xfId="39" xr:uid="{00000000-0005-0000-0000-000079000000}"/>
    <cellStyle name="Normal 12 2" xfId="69" xr:uid="{00000000-0005-0000-0000-00007A000000}"/>
    <cellStyle name="Normal 12 2 2" xfId="312" xr:uid="{00000000-0005-0000-0000-00007B000000}"/>
    <cellStyle name="Normal 12 3" xfId="311" xr:uid="{00000000-0005-0000-0000-00007C000000}"/>
    <cellStyle name="Normal 13" xfId="38" xr:uid="{00000000-0005-0000-0000-00007D000000}"/>
    <cellStyle name="Normal 13 10" xfId="409" xr:uid="{00000000-0005-0000-0000-00007E000000}"/>
    <cellStyle name="Normal 13 2" xfId="70" xr:uid="{00000000-0005-0000-0000-00007F000000}"/>
    <cellStyle name="Normal 13 2 2" xfId="80" xr:uid="{00000000-0005-0000-0000-000080000000}"/>
    <cellStyle name="Normal 13 2 2 2" xfId="149" xr:uid="{00000000-0005-0000-0000-000081000000}"/>
    <cellStyle name="Normal 13 2 2 2 2" xfId="282" xr:uid="{00000000-0005-0000-0000-000082000000}"/>
    <cellStyle name="Normal 13 2 2 2 3" xfId="223" xr:uid="{00000000-0005-0000-0000-000083000000}"/>
    <cellStyle name="Normal 13 2 2 3" xfId="253" xr:uid="{00000000-0005-0000-0000-000084000000}"/>
    <cellStyle name="Normal 13 2 2 4" xfId="194" xr:uid="{00000000-0005-0000-0000-000085000000}"/>
    <cellStyle name="Normal 13 2 2 5" xfId="315" xr:uid="{00000000-0005-0000-0000-000086000000}"/>
    <cellStyle name="Normal 13 2 2 6" xfId="356" xr:uid="{00000000-0005-0000-0000-000087000000}"/>
    <cellStyle name="Normal 13 2 2 7" xfId="393" xr:uid="{00000000-0005-0000-0000-000088000000}"/>
    <cellStyle name="Normal 13 2 2 8" xfId="411" xr:uid="{00000000-0005-0000-0000-000089000000}"/>
    <cellStyle name="Normal 13 2 3" xfId="141" xr:uid="{00000000-0005-0000-0000-00008A000000}"/>
    <cellStyle name="Normal 13 2 3 2" xfId="274" xr:uid="{00000000-0005-0000-0000-00008B000000}"/>
    <cellStyle name="Normal 13 2 3 3" xfId="215" xr:uid="{00000000-0005-0000-0000-00008C000000}"/>
    <cellStyle name="Normal 13 2 4" xfId="245" xr:uid="{00000000-0005-0000-0000-00008D000000}"/>
    <cellStyle name="Normal 13 2 5" xfId="186" xr:uid="{00000000-0005-0000-0000-00008E000000}"/>
    <cellStyle name="Normal 13 2 6" xfId="314" xr:uid="{00000000-0005-0000-0000-00008F000000}"/>
    <cellStyle name="Normal 13 2 7" xfId="355" xr:uid="{00000000-0005-0000-0000-000090000000}"/>
    <cellStyle name="Normal 13 2 8" xfId="392" xr:uid="{00000000-0005-0000-0000-000091000000}"/>
    <cellStyle name="Normal 13 2 9" xfId="410" xr:uid="{00000000-0005-0000-0000-000092000000}"/>
    <cellStyle name="Normal 13 3" xfId="79" xr:uid="{00000000-0005-0000-0000-000093000000}"/>
    <cellStyle name="Normal 13 3 2" xfId="148" xr:uid="{00000000-0005-0000-0000-000094000000}"/>
    <cellStyle name="Normal 13 3 2 2" xfId="281" xr:uid="{00000000-0005-0000-0000-000095000000}"/>
    <cellStyle name="Normal 13 3 2 3" xfId="222" xr:uid="{00000000-0005-0000-0000-000096000000}"/>
    <cellStyle name="Normal 13 3 3" xfId="252" xr:uid="{00000000-0005-0000-0000-000097000000}"/>
    <cellStyle name="Normal 13 3 4" xfId="193" xr:uid="{00000000-0005-0000-0000-000098000000}"/>
    <cellStyle name="Normal 13 3 5" xfId="316" xr:uid="{00000000-0005-0000-0000-000099000000}"/>
    <cellStyle name="Normal 13 3 6" xfId="357" xr:uid="{00000000-0005-0000-0000-00009A000000}"/>
    <cellStyle name="Normal 13 3 7" xfId="394" xr:uid="{00000000-0005-0000-0000-00009B000000}"/>
    <cellStyle name="Normal 13 3 8" xfId="412" xr:uid="{00000000-0005-0000-0000-00009C000000}"/>
    <cellStyle name="Normal 13 4" xfId="138" xr:uid="{00000000-0005-0000-0000-00009D000000}"/>
    <cellStyle name="Normal 13 4 2" xfId="271" xr:uid="{00000000-0005-0000-0000-00009E000000}"/>
    <cellStyle name="Normal 13 4 3" xfId="212" xr:uid="{00000000-0005-0000-0000-00009F000000}"/>
    <cellStyle name="Normal 13 5" xfId="242" xr:uid="{00000000-0005-0000-0000-0000A0000000}"/>
    <cellStyle name="Normal 13 6" xfId="183" xr:uid="{00000000-0005-0000-0000-0000A1000000}"/>
    <cellStyle name="Normal 13 7" xfId="313" xr:uid="{00000000-0005-0000-0000-0000A2000000}"/>
    <cellStyle name="Normal 13 8" xfId="354" xr:uid="{00000000-0005-0000-0000-0000A3000000}"/>
    <cellStyle name="Normal 13 9" xfId="391" xr:uid="{00000000-0005-0000-0000-0000A4000000}"/>
    <cellStyle name="Normal 14" xfId="68" xr:uid="{00000000-0005-0000-0000-0000A5000000}"/>
    <cellStyle name="Normal 14 2" xfId="81" xr:uid="{00000000-0005-0000-0000-0000A6000000}"/>
    <cellStyle name="Normal 14 2 2" xfId="150" xr:uid="{00000000-0005-0000-0000-0000A7000000}"/>
    <cellStyle name="Normal 14 2 2 2" xfId="283" xr:uid="{00000000-0005-0000-0000-0000A8000000}"/>
    <cellStyle name="Normal 14 2 2 3" xfId="224" xr:uid="{00000000-0005-0000-0000-0000A9000000}"/>
    <cellStyle name="Normal 14 2 3" xfId="254" xr:uid="{00000000-0005-0000-0000-0000AA000000}"/>
    <cellStyle name="Normal 14 2 4" xfId="195" xr:uid="{00000000-0005-0000-0000-0000AB000000}"/>
    <cellStyle name="Normal 14 2 5" xfId="318" xr:uid="{00000000-0005-0000-0000-0000AC000000}"/>
    <cellStyle name="Normal 14 2 6" xfId="359" xr:uid="{00000000-0005-0000-0000-0000AD000000}"/>
    <cellStyle name="Normal 14 2 7" xfId="396" xr:uid="{00000000-0005-0000-0000-0000AE000000}"/>
    <cellStyle name="Normal 14 2 8" xfId="414" xr:uid="{00000000-0005-0000-0000-0000AF000000}"/>
    <cellStyle name="Normal 14 3" xfId="140" xr:uid="{00000000-0005-0000-0000-0000B0000000}"/>
    <cellStyle name="Normal 14 3 2" xfId="273" xr:uid="{00000000-0005-0000-0000-0000B1000000}"/>
    <cellStyle name="Normal 14 3 3" xfId="214" xr:uid="{00000000-0005-0000-0000-0000B2000000}"/>
    <cellStyle name="Normal 14 4" xfId="244" xr:uid="{00000000-0005-0000-0000-0000B3000000}"/>
    <cellStyle name="Normal 14 5" xfId="185" xr:uid="{00000000-0005-0000-0000-0000B4000000}"/>
    <cellStyle name="Normal 14 6" xfId="317" xr:uid="{00000000-0005-0000-0000-0000B5000000}"/>
    <cellStyle name="Normal 14 7" xfId="358" xr:uid="{00000000-0005-0000-0000-0000B6000000}"/>
    <cellStyle name="Normal 14 8" xfId="395" xr:uid="{00000000-0005-0000-0000-0000B7000000}"/>
    <cellStyle name="Normal 14 9" xfId="413" xr:uid="{00000000-0005-0000-0000-0000B8000000}"/>
    <cellStyle name="Normal 15" xfId="74" xr:uid="{00000000-0005-0000-0000-0000B9000000}"/>
    <cellStyle name="Normal 15 2" xfId="82" xr:uid="{00000000-0005-0000-0000-0000BA000000}"/>
    <cellStyle name="Normal 15 2 2" xfId="151" xr:uid="{00000000-0005-0000-0000-0000BB000000}"/>
    <cellStyle name="Normal 15 2 2 2" xfId="284" xr:uid="{00000000-0005-0000-0000-0000BC000000}"/>
    <cellStyle name="Normal 15 2 2 3" xfId="225" xr:uid="{00000000-0005-0000-0000-0000BD000000}"/>
    <cellStyle name="Normal 15 2 3" xfId="255" xr:uid="{00000000-0005-0000-0000-0000BE000000}"/>
    <cellStyle name="Normal 15 2 4" xfId="196" xr:uid="{00000000-0005-0000-0000-0000BF000000}"/>
    <cellStyle name="Normal 15 2 5" xfId="320" xr:uid="{00000000-0005-0000-0000-0000C0000000}"/>
    <cellStyle name="Normal 15 2 6" xfId="361" xr:uid="{00000000-0005-0000-0000-0000C1000000}"/>
    <cellStyle name="Normal 15 2 7" xfId="398" xr:uid="{00000000-0005-0000-0000-0000C2000000}"/>
    <cellStyle name="Normal 15 2 8" xfId="416" xr:uid="{00000000-0005-0000-0000-0000C3000000}"/>
    <cellStyle name="Normal 15 3" xfId="145" xr:uid="{00000000-0005-0000-0000-0000C4000000}"/>
    <cellStyle name="Normal 15 3 2" xfId="278" xr:uid="{00000000-0005-0000-0000-0000C5000000}"/>
    <cellStyle name="Normal 15 3 3" xfId="219" xr:uid="{00000000-0005-0000-0000-0000C6000000}"/>
    <cellStyle name="Normal 15 4" xfId="249" xr:uid="{00000000-0005-0000-0000-0000C7000000}"/>
    <cellStyle name="Normal 15 5" xfId="190" xr:uid="{00000000-0005-0000-0000-0000C8000000}"/>
    <cellStyle name="Normal 15 6" xfId="319" xr:uid="{00000000-0005-0000-0000-0000C9000000}"/>
    <cellStyle name="Normal 15 7" xfId="360" xr:uid="{00000000-0005-0000-0000-0000CA000000}"/>
    <cellStyle name="Normal 15 8" xfId="397" xr:uid="{00000000-0005-0000-0000-0000CB000000}"/>
    <cellStyle name="Normal 15 9" xfId="415" xr:uid="{00000000-0005-0000-0000-0000CC000000}"/>
    <cellStyle name="Normal 16" xfId="78" xr:uid="{00000000-0005-0000-0000-0000CD000000}"/>
    <cellStyle name="Normal 16 2" xfId="147" xr:uid="{00000000-0005-0000-0000-0000CE000000}"/>
    <cellStyle name="Normal 16 2 2" xfId="280" xr:uid="{00000000-0005-0000-0000-0000CF000000}"/>
    <cellStyle name="Normal 16 2 3" xfId="221" xr:uid="{00000000-0005-0000-0000-0000D0000000}"/>
    <cellStyle name="Normal 16 3" xfId="251" xr:uid="{00000000-0005-0000-0000-0000D1000000}"/>
    <cellStyle name="Normal 16 4" xfId="192" xr:uid="{00000000-0005-0000-0000-0000D2000000}"/>
    <cellStyle name="Normal 16 5" xfId="321" xr:uid="{00000000-0005-0000-0000-0000D3000000}"/>
    <cellStyle name="Normal 16 6" xfId="362" xr:uid="{00000000-0005-0000-0000-0000D4000000}"/>
    <cellStyle name="Normal 16 7" xfId="399" xr:uid="{00000000-0005-0000-0000-0000D5000000}"/>
    <cellStyle name="Normal 16 8" xfId="417" xr:uid="{00000000-0005-0000-0000-0000D6000000}"/>
    <cellStyle name="Normal 17" xfId="110" xr:uid="{00000000-0005-0000-0000-0000D7000000}"/>
    <cellStyle name="Normal 17 2" xfId="159" xr:uid="{00000000-0005-0000-0000-0000D8000000}"/>
    <cellStyle name="Normal 17 2 2" xfId="292" xr:uid="{00000000-0005-0000-0000-0000D9000000}"/>
    <cellStyle name="Normal 17 2 3" xfId="233" xr:uid="{00000000-0005-0000-0000-0000DA000000}"/>
    <cellStyle name="Normal 17 3" xfId="263" xr:uid="{00000000-0005-0000-0000-0000DB000000}"/>
    <cellStyle name="Normal 17 4" xfId="204" xr:uid="{00000000-0005-0000-0000-0000DC000000}"/>
    <cellStyle name="Normal 17 5" xfId="322" xr:uid="{00000000-0005-0000-0000-0000DD000000}"/>
    <cellStyle name="Normal 17 6" xfId="363" xr:uid="{00000000-0005-0000-0000-0000DE000000}"/>
    <cellStyle name="Normal 17 7" xfId="400" xr:uid="{00000000-0005-0000-0000-0000DF000000}"/>
    <cellStyle name="Normal 17 8" xfId="418" xr:uid="{00000000-0005-0000-0000-0000E0000000}"/>
    <cellStyle name="Normal 18" xfId="112" xr:uid="{00000000-0005-0000-0000-0000E1000000}"/>
    <cellStyle name="Normal 18 2" xfId="161" xr:uid="{00000000-0005-0000-0000-0000E2000000}"/>
    <cellStyle name="Normal 19" xfId="114" xr:uid="{00000000-0005-0000-0000-0000E3000000}"/>
    <cellStyle name="Normal 19 2" xfId="162" xr:uid="{00000000-0005-0000-0000-0000E4000000}"/>
    <cellStyle name="Normal 19 2 2" xfId="294" xr:uid="{00000000-0005-0000-0000-0000E5000000}"/>
    <cellStyle name="Normal 19 2 3" xfId="235" xr:uid="{00000000-0005-0000-0000-0000E6000000}"/>
    <cellStyle name="Normal 19 3" xfId="265" xr:uid="{00000000-0005-0000-0000-0000E7000000}"/>
    <cellStyle name="Normal 19 4" xfId="206" xr:uid="{00000000-0005-0000-0000-0000E8000000}"/>
    <cellStyle name="Normal 2" xfId="15" xr:uid="{00000000-0005-0000-0000-0000E9000000}"/>
    <cellStyle name="Normal 2 2" xfId="54" xr:uid="{00000000-0005-0000-0000-0000EA000000}"/>
    <cellStyle name="Normal 2 2 2" xfId="324" xr:uid="{00000000-0005-0000-0000-0000EB000000}"/>
    <cellStyle name="Normal 2 2 2 2" xfId="353" xr:uid="{00000000-0005-0000-0000-0000EC000000}"/>
    <cellStyle name="Normal 2 3" xfId="75" xr:uid="{00000000-0005-0000-0000-0000ED000000}"/>
    <cellStyle name="Normal 2 3 2" xfId="325" xr:uid="{00000000-0005-0000-0000-0000EE000000}"/>
    <cellStyle name="Normal 2 4" xfId="113" xr:uid="{00000000-0005-0000-0000-0000EF000000}"/>
    <cellStyle name="Normal 2 5" xfId="323" xr:uid="{00000000-0005-0000-0000-0000F0000000}"/>
    <cellStyle name="Normal 20" xfId="116" xr:uid="{00000000-0005-0000-0000-0000F1000000}"/>
    <cellStyle name="Normal 20 2" xfId="164" xr:uid="{00000000-0005-0000-0000-0000F2000000}"/>
    <cellStyle name="Normal 20 2 2" xfId="296" xr:uid="{00000000-0005-0000-0000-0000F3000000}"/>
    <cellStyle name="Normal 20 2 3" xfId="237" xr:uid="{00000000-0005-0000-0000-0000F4000000}"/>
    <cellStyle name="Normal 20 3" xfId="267" xr:uid="{00000000-0005-0000-0000-0000F5000000}"/>
    <cellStyle name="Normal 20 4" xfId="208" xr:uid="{00000000-0005-0000-0000-0000F6000000}"/>
    <cellStyle name="Normal 21" xfId="166" xr:uid="{00000000-0005-0000-0000-0000F7000000}"/>
    <cellStyle name="Normal 21 2" xfId="298" xr:uid="{00000000-0005-0000-0000-0000F8000000}"/>
    <cellStyle name="Normal 21 3" xfId="239" xr:uid="{00000000-0005-0000-0000-0000F9000000}"/>
    <cellStyle name="Normal 21 4" xfId="429" xr:uid="{00000000-0005-0000-0000-0000FA000000}"/>
    <cellStyle name="Normal 21 4 2" xfId="440" xr:uid="{00000000-0005-0000-0000-0000FB000000}"/>
    <cellStyle name="Normal 21 4 2 2" xfId="442" xr:uid="{00000000-0005-0000-0000-0000FC000000}"/>
    <cellStyle name="Normal 21 4 2 2 2" xfId="443" xr:uid="{00000000-0005-0000-0000-0000FD000000}"/>
    <cellStyle name="Normal 21 4 2 2 2 2" xfId="444" xr:uid="{00000000-0005-0000-0000-0000FE000000}"/>
    <cellStyle name="Normal 21 4 2 2 2 2 2" xfId="445" xr:uid="{00000000-0005-0000-0000-0000FF000000}"/>
    <cellStyle name="Normal 21 4 2 2 2 2 2 2" xfId="446" xr:uid="{00000000-0005-0000-0000-000000010000}"/>
    <cellStyle name="Normal 21 4 2 2 2 2 2 2 2" xfId="447" xr:uid="{00000000-0005-0000-0000-000001010000}"/>
    <cellStyle name="Normal 21 4 2 2 2 2 2 2 2 10" xfId="456" xr:uid="{00000000-0005-0000-0000-000002010000}"/>
    <cellStyle name="Normal 21 4 2 2 2 2 2 2 2 11" xfId="457" xr:uid="{00000000-0005-0000-0000-000003010000}"/>
    <cellStyle name="Normal 21 4 2 2 2 2 2 2 2 12" xfId="458" xr:uid="{00000000-0005-0000-0000-000004010000}"/>
    <cellStyle name="Normal 21 4 2 2 2 2 2 2 2 13" xfId="459" xr:uid="{00000000-0005-0000-0000-000005010000}"/>
    <cellStyle name="Normal 21 4 2 2 2 2 2 2 2 14" xfId="460" xr:uid="{548DCB71-8A19-46B7-BA4E-29C8912D0514}"/>
    <cellStyle name="Normal 21 4 2 2 2 2 2 2 2 15" xfId="461" xr:uid="{4B649336-A14D-4220-9A42-766EAF07DA34}"/>
    <cellStyle name="Normal 21 4 2 2 2 2 2 2 2 16" xfId="462" xr:uid="{89232BC3-2712-4E35-AEAE-5840146AFBCB}"/>
    <cellStyle name="Normal 21 4 2 2 2 2 2 2 2 17" xfId="463" xr:uid="{246151F3-026F-4F04-A302-60A658D3E075}"/>
    <cellStyle name="Normal 21 4 2 2 2 2 2 2 2 18" xfId="464" xr:uid="{FE65F204-3FA6-4ECC-8F3B-D2D66780EE6C}"/>
    <cellStyle name="Normal 21 4 2 2 2 2 2 2 2 2" xfId="448" xr:uid="{00000000-0005-0000-0000-000006010000}"/>
    <cellStyle name="Normal 21 4 2 2 2 2 2 2 2 3" xfId="449" xr:uid="{00000000-0005-0000-0000-000007010000}"/>
    <cellStyle name="Normal 21 4 2 2 2 2 2 2 2 4" xfId="450" xr:uid="{00000000-0005-0000-0000-000008010000}"/>
    <cellStyle name="Normal 21 4 2 2 2 2 2 2 2 5" xfId="451" xr:uid="{00000000-0005-0000-0000-000009010000}"/>
    <cellStyle name="Normal 21 4 2 2 2 2 2 2 2 6" xfId="452" xr:uid="{00000000-0005-0000-0000-00000A010000}"/>
    <cellStyle name="Normal 21 4 2 2 2 2 2 2 2 7" xfId="453" xr:uid="{00000000-0005-0000-0000-00000B010000}"/>
    <cellStyle name="Normal 21 4 2 2 2 2 2 2 2 8" xfId="454" xr:uid="{00000000-0005-0000-0000-00000C010000}"/>
    <cellStyle name="Normal 21 4 2 2 2 2 2 2 2 9" xfId="455" xr:uid="{00000000-0005-0000-0000-00000D010000}"/>
    <cellStyle name="Normal 21 4 3" xfId="441" xr:uid="{00000000-0005-0000-0000-00000E010000}"/>
    <cellStyle name="Normal 22" xfId="304" xr:uid="{00000000-0005-0000-0000-00000F010000}"/>
    <cellStyle name="Normal 23" xfId="372" xr:uid="{00000000-0005-0000-0000-000010010000}"/>
    <cellStyle name="Normal 24" xfId="373" xr:uid="{00000000-0005-0000-0000-000011010000}"/>
    <cellStyle name="Normal 25" xfId="374" xr:uid="{00000000-0005-0000-0000-000012010000}"/>
    <cellStyle name="Normal 26" xfId="427" xr:uid="{00000000-0005-0000-0000-000013010000}"/>
    <cellStyle name="Normal 27" xfId="428" xr:uid="{00000000-0005-0000-0000-000014010000}"/>
    <cellStyle name="Normal 3" xfId="16" xr:uid="{00000000-0005-0000-0000-000015010000}"/>
    <cellStyle name="Normal 3 2" xfId="55" xr:uid="{00000000-0005-0000-0000-000016010000}"/>
    <cellStyle name="Normal 3 2 2" xfId="327" xr:uid="{00000000-0005-0000-0000-000017010000}"/>
    <cellStyle name="Normal 3 3" xfId="326" xr:uid="{00000000-0005-0000-0000-000018010000}"/>
    <cellStyle name="Normal 4" xfId="17" xr:uid="{00000000-0005-0000-0000-000019010000}"/>
    <cellStyle name="Normal 4 2" xfId="56" xr:uid="{00000000-0005-0000-0000-00001A010000}"/>
    <cellStyle name="Normal 4 2 2" xfId="329" xr:uid="{00000000-0005-0000-0000-00001B010000}"/>
    <cellStyle name="Normal 4 3" xfId="328" xr:uid="{00000000-0005-0000-0000-00001C010000}"/>
    <cellStyle name="Normal 5" xfId="18" xr:uid="{00000000-0005-0000-0000-00001D010000}"/>
    <cellStyle name="Normal 5 2" xfId="57" xr:uid="{00000000-0005-0000-0000-00001E010000}"/>
    <cellStyle name="Normal 5 2 2" xfId="331" xr:uid="{00000000-0005-0000-0000-00001F010000}"/>
    <cellStyle name="Normal 5 3" xfId="330" xr:uid="{00000000-0005-0000-0000-000020010000}"/>
    <cellStyle name="Normal 6" xfId="19" xr:uid="{00000000-0005-0000-0000-000021010000}"/>
    <cellStyle name="Normal 6 2" xfId="58" xr:uid="{00000000-0005-0000-0000-000022010000}"/>
    <cellStyle name="Normal 6 2 2" xfId="333" xr:uid="{00000000-0005-0000-0000-000023010000}"/>
    <cellStyle name="Normal 6 3" xfId="332" xr:uid="{00000000-0005-0000-0000-000024010000}"/>
    <cellStyle name="Normal 7" xfId="20" xr:uid="{00000000-0005-0000-0000-000025010000}"/>
    <cellStyle name="Normal 7 10" xfId="401" xr:uid="{00000000-0005-0000-0000-000026010000}"/>
    <cellStyle name="Normal 7 11" xfId="419" xr:uid="{00000000-0005-0000-0000-000027010000}"/>
    <cellStyle name="Normal 7 2" xfId="59" xr:uid="{00000000-0005-0000-0000-000028010000}"/>
    <cellStyle name="Normal 7 2 10" xfId="420" xr:uid="{00000000-0005-0000-0000-000029010000}"/>
    <cellStyle name="Normal 7 2 2" xfId="72" xr:uid="{00000000-0005-0000-0000-00002A010000}"/>
    <cellStyle name="Normal 7 2 2 2" xfId="85" xr:uid="{00000000-0005-0000-0000-00002B010000}"/>
    <cellStyle name="Normal 7 2 2 2 2" xfId="154" xr:uid="{00000000-0005-0000-0000-00002C010000}"/>
    <cellStyle name="Normal 7 2 2 2 2 2" xfId="287" xr:uid="{00000000-0005-0000-0000-00002D010000}"/>
    <cellStyle name="Normal 7 2 2 2 2 3" xfId="228" xr:uid="{00000000-0005-0000-0000-00002E010000}"/>
    <cellStyle name="Normal 7 2 2 2 3" xfId="258" xr:uid="{00000000-0005-0000-0000-00002F010000}"/>
    <cellStyle name="Normal 7 2 2 2 4" xfId="199" xr:uid="{00000000-0005-0000-0000-000030010000}"/>
    <cellStyle name="Normal 7 2 2 2 5" xfId="337" xr:uid="{00000000-0005-0000-0000-000031010000}"/>
    <cellStyle name="Normal 7 2 2 2 6" xfId="367" xr:uid="{00000000-0005-0000-0000-000032010000}"/>
    <cellStyle name="Normal 7 2 2 2 7" xfId="404" xr:uid="{00000000-0005-0000-0000-000033010000}"/>
    <cellStyle name="Normal 7 2 2 2 8" xfId="422" xr:uid="{00000000-0005-0000-0000-000034010000}"/>
    <cellStyle name="Normal 7 2 2 3" xfId="143" xr:uid="{00000000-0005-0000-0000-000035010000}"/>
    <cellStyle name="Normal 7 2 2 3 2" xfId="276" xr:uid="{00000000-0005-0000-0000-000036010000}"/>
    <cellStyle name="Normal 7 2 2 3 3" xfId="217" xr:uid="{00000000-0005-0000-0000-000037010000}"/>
    <cellStyle name="Normal 7 2 2 4" xfId="247" xr:uid="{00000000-0005-0000-0000-000038010000}"/>
    <cellStyle name="Normal 7 2 2 5" xfId="188" xr:uid="{00000000-0005-0000-0000-000039010000}"/>
    <cellStyle name="Normal 7 2 2 6" xfId="336" xr:uid="{00000000-0005-0000-0000-00003A010000}"/>
    <cellStyle name="Normal 7 2 2 7" xfId="366" xr:uid="{00000000-0005-0000-0000-00003B010000}"/>
    <cellStyle name="Normal 7 2 2 8" xfId="403" xr:uid="{00000000-0005-0000-0000-00003C010000}"/>
    <cellStyle name="Normal 7 2 2 9" xfId="421" xr:uid="{00000000-0005-0000-0000-00003D010000}"/>
    <cellStyle name="Normal 7 2 3" xfId="84" xr:uid="{00000000-0005-0000-0000-00003E010000}"/>
    <cellStyle name="Normal 7 2 3 2" xfId="153" xr:uid="{00000000-0005-0000-0000-00003F010000}"/>
    <cellStyle name="Normal 7 2 3 2 2" xfId="286" xr:uid="{00000000-0005-0000-0000-000040010000}"/>
    <cellStyle name="Normal 7 2 3 2 3" xfId="227" xr:uid="{00000000-0005-0000-0000-000041010000}"/>
    <cellStyle name="Normal 7 2 3 3" xfId="257" xr:uid="{00000000-0005-0000-0000-000042010000}"/>
    <cellStyle name="Normal 7 2 3 4" xfId="198" xr:uid="{00000000-0005-0000-0000-000043010000}"/>
    <cellStyle name="Normal 7 2 3 5" xfId="338" xr:uid="{00000000-0005-0000-0000-000044010000}"/>
    <cellStyle name="Normal 7 2 3 6" xfId="368" xr:uid="{00000000-0005-0000-0000-000045010000}"/>
    <cellStyle name="Normal 7 2 3 7" xfId="405" xr:uid="{00000000-0005-0000-0000-000046010000}"/>
    <cellStyle name="Normal 7 2 3 8" xfId="423" xr:uid="{00000000-0005-0000-0000-000047010000}"/>
    <cellStyle name="Normal 7 2 4" xfId="139" xr:uid="{00000000-0005-0000-0000-000048010000}"/>
    <cellStyle name="Normal 7 2 4 2" xfId="272" xr:uid="{00000000-0005-0000-0000-000049010000}"/>
    <cellStyle name="Normal 7 2 4 3" xfId="213" xr:uid="{00000000-0005-0000-0000-00004A010000}"/>
    <cellStyle name="Normal 7 2 5" xfId="243" xr:uid="{00000000-0005-0000-0000-00004B010000}"/>
    <cellStyle name="Normal 7 2 6" xfId="184" xr:uid="{00000000-0005-0000-0000-00004C010000}"/>
    <cellStyle name="Normal 7 2 7" xfId="335" xr:uid="{00000000-0005-0000-0000-00004D010000}"/>
    <cellStyle name="Normal 7 2 8" xfId="365" xr:uid="{00000000-0005-0000-0000-00004E010000}"/>
    <cellStyle name="Normal 7 2 9" xfId="402" xr:uid="{00000000-0005-0000-0000-00004F010000}"/>
    <cellStyle name="Normal 7 3" xfId="71" xr:uid="{00000000-0005-0000-0000-000050010000}"/>
    <cellStyle name="Normal 7 3 2" xfId="86" xr:uid="{00000000-0005-0000-0000-000051010000}"/>
    <cellStyle name="Normal 7 3 2 2" xfId="155" xr:uid="{00000000-0005-0000-0000-000052010000}"/>
    <cellStyle name="Normal 7 3 2 2 2" xfId="288" xr:uid="{00000000-0005-0000-0000-000053010000}"/>
    <cellStyle name="Normal 7 3 2 2 3" xfId="229" xr:uid="{00000000-0005-0000-0000-000054010000}"/>
    <cellStyle name="Normal 7 3 2 3" xfId="259" xr:uid="{00000000-0005-0000-0000-000055010000}"/>
    <cellStyle name="Normal 7 3 2 4" xfId="200" xr:uid="{00000000-0005-0000-0000-000056010000}"/>
    <cellStyle name="Normal 7 3 2 5" xfId="340" xr:uid="{00000000-0005-0000-0000-000057010000}"/>
    <cellStyle name="Normal 7 3 2 6" xfId="370" xr:uid="{00000000-0005-0000-0000-000058010000}"/>
    <cellStyle name="Normal 7 3 2 7" xfId="407" xr:uid="{00000000-0005-0000-0000-000059010000}"/>
    <cellStyle name="Normal 7 3 2 8" xfId="425" xr:uid="{00000000-0005-0000-0000-00005A010000}"/>
    <cellStyle name="Normal 7 3 3" xfId="142" xr:uid="{00000000-0005-0000-0000-00005B010000}"/>
    <cellStyle name="Normal 7 3 3 2" xfId="275" xr:uid="{00000000-0005-0000-0000-00005C010000}"/>
    <cellStyle name="Normal 7 3 3 3" xfId="216" xr:uid="{00000000-0005-0000-0000-00005D010000}"/>
    <cellStyle name="Normal 7 3 4" xfId="246" xr:uid="{00000000-0005-0000-0000-00005E010000}"/>
    <cellStyle name="Normal 7 3 5" xfId="187" xr:uid="{00000000-0005-0000-0000-00005F010000}"/>
    <cellStyle name="Normal 7 3 6" xfId="339" xr:uid="{00000000-0005-0000-0000-000060010000}"/>
    <cellStyle name="Normal 7 3 7" xfId="369" xr:uid="{00000000-0005-0000-0000-000061010000}"/>
    <cellStyle name="Normal 7 3 8" xfId="406" xr:uid="{00000000-0005-0000-0000-000062010000}"/>
    <cellStyle name="Normal 7 3 9" xfId="424" xr:uid="{00000000-0005-0000-0000-000063010000}"/>
    <cellStyle name="Normal 7 4" xfId="83" xr:uid="{00000000-0005-0000-0000-000064010000}"/>
    <cellStyle name="Normal 7 4 2" xfId="152" xr:uid="{00000000-0005-0000-0000-000065010000}"/>
    <cellStyle name="Normal 7 4 2 2" xfId="285" xr:uid="{00000000-0005-0000-0000-000066010000}"/>
    <cellStyle name="Normal 7 4 2 3" xfId="226" xr:uid="{00000000-0005-0000-0000-000067010000}"/>
    <cellStyle name="Normal 7 4 3" xfId="256" xr:uid="{00000000-0005-0000-0000-000068010000}"/>
    <cellStyle name="Normal 7 4 4" xfId="197" xr:uid="{00000000-0005-0000-0000-000069010000}"/>
    <cellStyle name="Normal 7 4 5" xfId="341" xr:uid="{00000000-0005-0000-0000-00006A010000}"/>
    <cellStyle name="Normal 7 4 6" xfId="371" xr:uid="{00000000-0005-0000-0000-00006B010000}"/>
    <cellStyle name="Normal 7 4 7" xfId="408" xr:uid="{00000000-0005-0000-0000-00006C010000}"/>
    <cellStyle name="Normal 7 4 8" xfId="426" xr:uid="{00000000-0005-0000-0000-00006D010000}"/>
    <cellStyle name="Normal 7 5" xfId="136" xr:uid="{00000000-0005-0000-0000-00006E010000}"/>
    <cellStyle name="Normal 7 5 2" xfId="269" xr:uid="{00000000-0005-0000-0000-00006F010000}"/>
    <cellStyle name="Normal 7 5 3" xfId="210" xr:uid="{00000000-0005-0000-0000-000070010000}"/>
    <cellStyle name="Normal 7 6" xfId="240" xr:uid="{00000000-0005-0000-0000-000071010000}"/>
    <cellStyle name="Normal 7 7" xfId="181" xr:uid="{00000000-0005-0000-0000-000072010000}"/>
    <cellStyle name="Normal 7 8" xfId="334" xr:uid="{00000000-0005-0000-0000-000073010000}"/>
    <cellStyle name="Normal 7 9" xfId="364" xr:uid="{00000000-0005-0000-0000-000074010000}"/>
    <cellStyle name="Normal 8" xfId="21" xr:uid="{00000000-0005-0000-0000-000075010000}"/>
    <cellStyle name="Normal 8 2" xfId="60" xr:uid="{00000000-0005-0000-0000-000076010000}"/>
    <cellStyle name="Normal 8 2 2" xfId="343" xr:uid="{00000000-0005-0000-0000-000077010000}"/>
    <cellStyle name="Normal 8 3" xfId="342" xr:uid="{00000000-0005-0000-0000-000078010000}"/>
    <cellStyle name="Normal 9" xfId="22" xr:uid="{00000000-0005-0000-0000-000079010000}"/>
    <cellStyle name="Normal 9 2" xfId="61" xr:uid="{00000000-0005-0000-0000-00007A010000}"/>
    <cellStyle name="Normal 9 2 2" xfId="345" xr:uid="{00000000-0005-0000-0000-00007B010000}"/>
    <cellStyle name="Normal 9 3" xfId="344" xr:uid="{00000000-0005-0000-0000-00007C010000}"/>
    <cellStyle name="Normal_pscdraft" xfId="23" xr:uid="{00000000-0005-0000-0000-00007D010000}"/>
    <cellStyle name="Normal_StateStatCharts" xfId="24" xr:uid="{00000000-0005-0000-0000-00007E010000}"/>
    <cellStyle name="Percent" xfId="25" builtinId="5"/>
    <cellStyle name="Percent 10" xfId="77" xr:uid="{00000000-0005-0000-0000-000080010000}"/>
    <cellStyle name="Percent 10 2" xfId="87" xr:uid="{00000000-0005-0000-0000-000081010000}"/>
    <cellStyle name="Percent 10 2 2" xfId="156" xr:uid="{00000000-0005-0000-0000-000082010000}"/>
    <cellStyle name="Percent 10 2 2 2" xfId="289" xr:uid="{00000000-0005-0000-0000-000083010000}"/>
    <cellStyle name="Percent 10 2 2 3" xfId="230" xr:uid="{00000000-0005-0000-0000-000084010000}"/>
    <cellStyle name="Percent 10 2 3" xfId="260" xr:uid="{00000000-0005-0000-0000-000085010000}"/>
    <cellStyle name="Percent 10 2 4" xfId="201" xr:uid="{00000000-0005-0000-0000-000086010000}"/>
    <cellStyle name="Percent 10 2 5" xfId="347" xr:uid="{00000000-0005-0000-0000-000087010000}"/>
    <cellStyle name="Percent 10 3" xfId="146" xr:uid="{00000000-0005-0000-0000-000088010000}"/>
    <cellStyle name="Percent 10 3 2" xfId="279" xr:uid="{00000000-0005-0000-0000-000089010000}"/>
    <cellStyle name="Percent 10 3 3" xfId="220" xr:uid="{00000000-0005-0000-0000-00008A010000}"/>
    <cellStyle name="Percent 10 4" xfId="250" xr:uid="{00000000-0005-0000-0000-00008B010000}"/>
    <cellStyle name="Percent 10 5" xfId="191" xr:uid="{00000000-0005-0000-0000-00008C010000}"/>
    <cellStyle name="Percent 10 6" xfId="346" xr:uid="{00000000-0005-0000-0000-00008D010000}"/>
    <cellStyle name="Percent 11" xfId="111" xr:uid="{00000000-0005-0000-0000-00008E010000}"/>
    <cellStyle name="Percent 11 2" xfId="160" xr:uid="{00000000-0005-0000-0000-00008F010000}"/>
    <cellStyle name="Percent 11 2 2" xfId="293" xr:uid="{00000000-0005-0000-0000-000090010000}"/>
    <cellStyle name="Percent 11 2 3" xfId="234" xr:uid="{00000000-0005-0000-0000-000091010000}"/>
    <cellStyle name="Percent 11 3" xfId="264" xr:uid="{00000000-0005-0000-0000-000092010000}"/>
    <cellStyle name="Percent 11 4" xfId="205" xr:uid="{00000000-0005-0000-0000-000093010000}"/>
    <cellStyle name="Percent 11 5" xfId="348" xr:uid="{00000000-0005-0000-0000-000094010000}"/>
    <cellStyle name="Percent 12" xfId="115" xr:uid="{00000000-0005-0000-0000-000095010000}"/>
    <cellStyle name="Percent 12 2" xfId="163" xr:uid="{00000000-0005-0000-0000-000096010000}"/>
    <cellStyle name="Percent 12 2 2" xfId="295" xr:uid="{00000000-0005-0000-0000-000097010000}"/>
    <cellStyle name="Percent 12 2 3" xfId="236" xr:uid="{00000000-0005-0000-0000-000098010000}"/>
    <cellStyle name="Percent 12 3" xfId="266" xr:uid="{00000000-0005-0000-0000-000099010000}"/>
    <cellStyle name="Percent 12 4" xfId="207" xr:uid="{00000000-0005-0000-0000-00009A010000}"/>
    <cellStyle name="Percent 13" xfId="117" xr:uid="{00000000-0005-0000-0000-00009B010000}"/>
    <cellStyle name="Percent 13 2" xfId="165" xr:uid="{00000000-0005-0000-0000-00009C010000}"/>
    <cellStyle name="Percent 13 2 2" xfId="297" xr:uid="{00000000-0005-0000-0000-00009D010000}"/>
    <cellStyle name="Percent 13 2 3" xfId="238" xr:uid="{00000000-0005-0000-0000-00009E010000}"/>
    <cellStyle name="Percent 13 3" xfId="268" xr:uid="{00000000-0005-0000-0000-00009F010000}"/>
    <cellStyle name="Percent 13 4" xfId="209" xr:uid="{00000000-0005-0000-0000-0000A0010000}"/>
    <cellStyle name="Percent 14" xfId="299" xr:uid="{00000000-0005-0000-0000-0000A1010000}"/>
    <cellStyle name="Percent 15" xfId="352" xr:uid="{00000000-0005-0000-0000-0000A2010000}"/>
    <cellStyle name="Percent 2" xfId="26" xr:uid="{00000000-0005-0000-0000-0000A3010000}"/>
    <cellStyle name="Percent 2 2" xfId="27" xr:uid="{00000000-0005-0000-0000-0000A4010000}"/>
    <cellStyle name="Percent 3" xfId="28" xr:uid="{00000000-0005-0000-0000-0000A5010000}"/>
    <cellStyle name="Percent 4" xfId="29" xr:uid="{00000000-0005-0000-0000-0000A6010000}"/>
    <cellStyle name="Percent 4 2" xfId="62" xr:uid="{00000000-0005-0000-0000-0000A7010000}"/>
    <cellStyle name="Percent 5" xfId="30" xr:uid="{00000000-0005-0000-0000-0000A8010000}"/>
    <cellStyle name="Percent 5 2" xfId="63" xr:uid="{00000000-0005-0000-0000-0000A9010000}"/>
    <cellStyle name="Percent 5 3" xfId="73" xr:uid="{00000000-0005-0000-0000-0000AA010000}"/>
    <cellStyle name="Percent 5 3 2" xfId="89" xr:uid="{00000000-0005-0000-0000-0000AB010000}"/>
    <cellStyle name="Percent 5 3 2 2" xfId="158" xr:uid="{00000000-0005-0000-0000-0000AC010000}"/>
    <cellStyle name="Percent 5 3 2 2 2" xfId="291" xr:uid="{00000000-0005-0000-0000-0000AD010000}"/>
    <cellStyle name="Percent 5 3 2 2 3" xfId="232" xr:uid="{00000000-0005-0000-0000-0000AE010000}"/>
    <cellStyle name="Percent 5 3 2 3" xfId="262" xr:uid="{00000000-0005-0000-0000-0000AF010000}"/>
    <cellStyle name="Percent 5 3 2 4" xfId="203" xr:uid="{00000000-0005-0000-0000-0000B0010000}"/>
    <cellStyle name="Percent 5 3 2 5" xfId="350" xr:uid="{00000000-0005-0000-0000-0000B1010000}"/>
    <cellStyle name="Percent 5 3 3" xfId="144" xr:uid="{00000000-0005-0000-0000-0000B2010000}"/>
    <cellStyle name="Percent 5 3 3 2" xfId="277" xr:uid="{00000000-0005-0000-0000-0000B3010000}"/>
    <cellStyle name="Percent 5 3 3 3" xfId="218" xr:uid="{00000000-0005-0000-0000-0000B4010000}"/>
    <cellStyle name="Percent 5 3 4" xfId="248" xr:uid="{00000000-0005-0000-0000-0000B5010000}"/>
    <cellStyle name="Percent 5 3 5" xfId="189" xr:uid="{00000000-0005-0000-0000-0000B6010000}"/>
    <cellStyle name="Percent 5 3 6" xfId="349" xr:uid="{00000000-0005-0000-0000-0000B7010000}"/>
    <cellStyle name="Percent 5 4" xfId="88" xr:uid="{00000000-0005-0000-0000-0000B8010000}"/>
    <cellStyle name="Percent 5 4 2" xfId="157" xr:uid="{00000000-0005-0000-0000-0000B9010000}"/>
    <cellStyle name="Percent 5 4 2 2" xfId="290" xr:uid="{00000000-0005-0000-0000-0000BA010000}"/>
    <cellStyle name="Percent 5 4 2 3" xfId="231" xr:uid="{00000000-0005-0000-0000-0000BB010000}"/>
    <cellStyle name="Percent 5 4 3" xfId="261" xr:uid="{00000000-0005-0000-0000-0000BC010000}"/>
    <cellStyle name="Percent 5 4 4" xfId="202" xr:uid="{00000000-0005-0000-0000-0000BD010000}"/>
    <cellStyle name="Percent 5 4 5" xfId="351" xr:uid="{00000000-0005-0000-0000-0000BE010000}"/>
    <cellStyle name="Percent 5 5" xfId="137" xr:uid="{00000000-0005-0000-0000-0000BF010000}"/>
    <cellStyle name="Percent 5 5 2" xfId="270" xr:uid="{00000000-0005-0000-0000-0000C0010000}"/>
    <cellStyle name="Percent 5 5 3" xfId="211" xr:uid="{00000000-0005-0000-0000-0000C1010000}"/>
    <cellStyle name="Percent 5 6" xfId="241" xr:uid="{00000000-0005-0000-0000-0000C2010000}"/>
    <cellStyle name="Percent 5 7" xfId="182" xr:uid="{00000000-0005-0000-0000-0000C3010000}"/>
    <cellStyle name="Percent 6" xfId="31" xr:uid="{00000000-0005-0000-0000-0000C4010000}"/>
    <cellStyle name="Percent 6 2" xfId="64" xr:uid="{00000000-0005-0000-0000-0000C5010000}"/>
    <cellStyle name="Percent 7" xfId="32" xr:uid="{00000000-0005-0000-0000-0000C6010000}"/>
    <cellStyle name="Percent 7 2" xfId="65" xr:uid="{00000000-0005-0000-0000-0000C7010000}"/>
    <cellStyle name="Percent 8" xfId="33" xr:uid="{00000000-0005-0000-0000-0000C8010000}"/>
    <cellStyle name="Percent 8 2" xfId="66" xr:uid="{00000000-0005-0000-0000-0000C9010000}"/>
    <cellStyle name="Percent 9" xfId="37" xr:uid="{00000000-0005-0000-0000-0000CA010000}"/>
    <cellStyle name="Percent 9 2" xfId="67" xr:uid="{00000000-0005-0000-0000-0000CB010000}"/>
  </cellStyles>
  <dxfs count="3839">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13"/>
        </patternFill>
      </fill>
    </dxf>
    <dxf>
      <fill>
        <patternFill>
          <bgColor indexed="50"/>
        </patternFill>
      </fill>
    </dxf>
    <dxf>
      <font>
        <color auto="1"/>
      </font>
      <fill>
        <patternFill>
          <bgColor rgb="FFFF000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50"/>
        </patternFill>
      </fill>
    </dxf>
    <dxf>
      <fill>
        <patternFill>
          <bgColor indexed="13"/>
        </patternFill>
      </fill>
    </dxf>
    <dxf>
      <fill>
        <patternFill>
          <bgColor indexed="50"/>
        </patternFill>
      </fill>
    </dxf>
    <dxf>
      <fill>
        <patternFill>
          <bgColor indexed="13"/>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ont>
        <color auto="1"/>
      </font>
      <fill>
        <patternFill>
          <bgColor rgb="FFFF0000"/>
        </patternFill>
      </fill>
    </dxf>
    <dxf>
      <fill>
        <patternFill>
          <bgColor indexed="50"/>
        </patternFill>
      </fill>
    </dxf>
    <dxf>
      <fill>
        <patternFill>
          <bgColor indexed="13"/>
        </patternFill>
      </fill>
    </dxf>
    <dxf>
      <fill>
        <patternFill>
          <bgColor indexed="50"/>
        </patternFill>
      </fill>
    </dxf>
    <dxf>
      <fill>
        <patternFill>
          <bgColor indexed="13"/>
        </patternFill>
      </fill>
    </dxf>
    <dxf>
      <font>
        <color auto="1"/>
      </font>
      <fill>
        <patternFill>
          <bgColor rgb="FFFF0000"/>
        </patternFill>
      </fill>
    </dxf>
    <dxf>
      <fill>
        <patternFill>
          <bgColor indexed="13"/>
        </patternFill>
      </fill>
    </dxf>
    <dxf>
      <fill>
        <patternFill>
          <bgColor indexed="50"/>
        </patternFill>
      </fill>
    </dxf>
  </dxfs>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rgbClr val="000000"/>
                </a:solidFill>
                <a:latin typeface="Calibri"/>
                <a:ea typeface="Calibri"/>
                <a:cs typeface="Calibri"/>
              </a:defRPr>
            </a:pPr>
            <a:r>
              <a:rPr lang="en-US" sz="1100" b="1"/>
              <a:t>Intake Referrals</a:t>
            </a:r>
          </a:p>
        </c:rich>
      </c:tx>
      <c:layout>
        <c:manualLayout>
          <c:xMode val="edge"/>
          <c:yMode val="edge"/>
          <c:x val="0.157772711246915"/>
          <c:y val="1.9247209483429999E-2"/>
        </c:manualLayout>
      </c:layout>
      <c:overlay val="1"/>
      <c:spPr>
        <a:noFill/>
        <a:ln>
          <a:noFill/>
        </a:ln>
        <a:effectLst/>
      </c:spPr>
      <c:txPr>
        <a:bodyPr rot="0" spcFirstLastPara="1" vertOverflow="ellipsis" vert="horz" wrap="square" anchor="ctr" anchorCtr="1"/>
        <a:lstStyle/>
        <a:p>
          <a:pPr>
            <a:defRPr sz="110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0.104873673399521"/>
          <c:y val="0.11553798477874493"/>
          <c:w val="0.88364319677431602"/>
          <c:h val="0.72195254466116754"/>
        </c:manualLayout>
      </c:layout>
      <c:lineChart>
        <c:grouping val="standard"/>
        <c:varyColors val="0"/>
        <c:ser>
          <c:idx val="0"/>
          <c:order val="0"/>
          <c:tx>
            <c:v>Intake Referrals</c:v>
          </c:tx>
          <c:spPr>
            <a:ln w="28575" cap="rnd" cmpd="sng" algn="ctr">
              <a:solidFill>
                <a:schemeClr val="accent1">
                  <a:shade val="95000"/>
                  <a:satMod val="105000"/>
                </a:schemeClr>
              </a:solidFill>
              <a:prstDash val="solid"/>
              <a:round/>
            </a:ln>
            <a:effectLst/>
          </c:spPr>
          <c:marker>
            <c:symbol val="none"/>
          </c:marker>
          <c:trendline>
            <c:spPr>
              <a:ln w="9525" cap="rnd" cmpd="sng" algn="ctr">
                <a:solidFill>
                  <a:schemeClr val="tx1">
                    <a:shade val="95000"/>
                    <a:satMod val="105000"/>
                  </a:schemeClr>
                </a:solidFill>
                <a:prstDash val="solid"/>
                <a:round/>
              </a:ln>
              <a:effectLst/>
            </c:spPr>
            <c:trendlineType val="linear"/>
            <c:dispRSqr val="0"/>
            <c:dispEq val="0"/>
          </c:trendline>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Dispositions'!$B$5:$B$40</c:f>
              <c:numCache>
                <c:formatCode>#,##0</c:formatCode>
                <c:ptCount val="36"/>
                <c:pt idx="0">
                  <c:v>1111</c:v>
                </c:pt>
                <c:pt idx="1">
                  <c:v>1041</c:v>
                </c:pt>
                <c:pt idx="2">
                  <c:v>1063</c:v>
                </c:pt>
                <c:pt idx="3">
                  <c:v>1103</c:v>
                </c:pt>
                <c:pt idx="4">
                  <c:v>998</c:v>
                </c:pt>
                <c:pt idx="5">
                  <c:v>829</c:v>
                </c:pt>
                <c:pt idx="6">
                  <c:v>872</c:v>
                </c:pt>
                <c:pt idx="7">
                  <c:v>1070</c:v>
                </c:pt>
                <c:pt idx="8">
                  <c:v>893</c:v>
                </c:pt>
                <c:pt idx="9">
                  <c:v>1183</c:v>
                </c:pt>
                <c:pt idx="10">
                  <c:v>1033</c:v>
                </c:pt>
                <c:pt idx="11">
                  <c:v>829</c:v>
                </c:pt>
                <c:pt idx="12">
                  <c:v>981</c:v>
                </c:pt>
                <c:pt idx="13">
                  <c:v>1161</c:v>
                </c:pt>
                <c:pt idx="14">
                  <c:v>1189</c:v>
                </c:pt>
                <c:pt idx="15">
                  <c:v>1086</c:v>
                </c:pt>
                <c:pt idx="16">
                  <c:v>1216</c:v>
                </c:pt>
                <c:pt idx="17">
                  <c:v>967</c:v>
                </c:pt>
                <c:pt idx="18">
                  <c:v>1179</c:v>
                </c:pt>
                <c:pt idx="19">
                  <c:v>1050</c:v>
                </c:pt>
                <c:pt idx="20">
                  <c:v>1054</c:v>
                </c:pt>
                <c:pt idx="21">
                  <c:v>1339</c:v>
                </c:pt>
                <c:pt idx="22">
                  <c:v>961</c:v>
                </c:pt>
                <c:pt idx="23">
                  <c:v>1055</c:v>
                </c:pt>
                <c:pt idx="24">
                  <c:v>1058</c:v>
                </c:pt>
                <c:pt idx="25">
                  <c:v>1227</c:v>
                </c:pt>
                <c:pt idx="26">
                  <c:v>1412</c:v>
                </c:pt>
                <c:pt idx="27">
                  <c:v>1340</c:v>
                </c:pt>
                <c:pt idx="28">
                  <c:v>1412</c:v>
                </c:pt>
                <c:pt idx="29">
                  <c:v>1265</c:v>
                </c:pt>
                <c:pt idx="30">
                  <c:v>1145</c:v>
                </c:pt>
                <c:pt idx="31">
                  <c:v>1058</c:v>
                </c:pt>
                <c:pt idx="32">
                  <c:v>1239</c:v>
                </c:pt>
                <c:pt idx="33">
                  <c:v>1163</c:v>
                </c:pt>
                <c:pt idx="34">
                  <c:v>934</c:v>
                </c:pt>
                <c:pt idx="35">
                  <c:v>966</c:v>
                </c:pt>
              </c:numCache>
            </c:numRef>
          </c:val>
          <c:smooth val="0"/>
          <c:extLst>
            <c:ext xmlns:c16="http://schemas.microsoft.com/office/drawing/2014/chart" uri="{C3380CC4-5D6E-409C-BE32-E72D297353CC}">
              <c16:uniqueId val="{00000000-3F80-4C81-B28D-7E6CB2108024}"/>
            </c:ext>
          </c:extLst>
        </c:ser>
        <c:dLbls>
          <c:showLegendKey val="0"/>
          <c:showVal val="0"/>
          <c:showCatName val="0"/>
          <c:showSerName val="0"/>
          <c:showPercent val="0"/>
          <c:showBubbleSize val="0"/>
        </c:dLbls>
        <c:smooth val="0"/>
        <c:axId val="-2039427080"/>
        <c:axId val="-1992662344"/>
      </c:lineChart>
      <c:dateAx>
        <c:axId val="-2039427080"/>
        <c:scaling>
          <c:orientation val="minMax"/>
        </c:scaling>
        <c:delete val="0"/>
        <c:axPos val="b"/>
        <c:minorGridlines>
          <c:spPr>
            <a:ln w="9525" cap="flat" cmpd="sng" algn="ctr">
              <a:solidFill>
                <a:schemeClr val="tx1">
                  <a:tint val="50000"/>
                  <a:shade val="95000"/>
                  <a:satMod val="105000"/>
                </a:schemeClr>
              </a:solidFill>
              <a:prstDash val="solid"/>
              <a:round/>
            </a:ln>
            <a:effectLst/>
          </c:spPr>
        </c:minorGridlines>
        <c:numFmt formatCode="[$-409]mmm\-yy;@"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800" b="0" i="0" u="none" strike="noStrike" kern="1200" baseline="0">
                <a:solidFill>
                  <a:srgbClr val="000000"/>
                </a:solidFill>
                <a:latin typeface="Calibri"/>
                <a:ea typeface="Calibri"/>
                <a:cs typeface="Calibri"/>
              </a:defRPr>
            </a:pPr>
            <a:endParaRPr lang="en-US"/>
          </a:p>
        </c:txPr>
        <c:crossAx val="-1992662344"/>
        <c:crosses val="autoZero"/>
        <c:auto val="1"/>
        <c:lblOffset val="100"/>
        <c:baseTimeUnit val="months"/>
        <c:majorUnit val="1"/>
        <c:majorTimeUnit val="months"/>
        <c:minorUnit val="12"/>
        <c:minorTimeUnit val="months"/>
      </c:dateAx>
      <c:valAx>
        <c:axId val="-1992662344"/>
        <c:scaling>
          <c:orientation val="minMax"/>
          <c:max val="2000"/>
        </c:scaling>
        <c:delete val="0"/>
        <c:axPos val="l"/>
        <c:majorGridlines>
          <c:spPr>
            <a:ln w="9525" cap="flat" cmpd="sng" algn="ctr">
              <a:solidFill>
                <a:schemeClr val="bg1">
                  <a:lumMod val="8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800" b="0" i="0" u="none" strike="noStrike" kern="1200" baseline="0">
                <a:solidFill>
                  <a:srgbClr val="000000"/>
                </a:solidFill>
                <a:latin typeface="Calibri"/>
                <a:ea typeface="Calibri"/>
                <a:cs typeface="Calibri"/>
              </a:defRPr>
            </a:pPr>
            <a:endParaRPr lang="en-US"/>
          </a:p>
        </c:txPr>
        <c:crossAx val="-2039427080"/>
        <c:crosses val="autoZero"/>
        <c:crossBetween val="between"/>
      </c:valAx>
      <c:spPr>
        <a:solidFill>
          <a:schemeClr val="bg1"/>
        </a:solidFill>
        <a:ln>
          <a:noFill/>
        </a:ln>
        <a:effectLst/>
      </c:spPr>
    </c:plotArea>
    <c:legend>
      <c:legendPos val="r"/>
      <c:layout>
        <c:manualLayout>
          <c:xMode val="edge"/>
          <c:yMode val="edge"/>
          <c:x val="0.50589419639095212"/>
          <c:y val="0.19553573463063392"/>
          <c:w val="0.42912969940651746"/>
          <c:h val="0.11154610809825459"/>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900"/>
              <a:t>Rate of Quarterly</a:t>
            </a:r>
            <a:r>
              <a:rPr lang="en-US" sz="900" baseline="0"/>
              <a:t> Incidents Compared to 100 Youth Days - State Run Facilities, Last 8 Quarters</a:t>
            </a:r>
            <a:endParaRPr lang="en-US" sz="900"/>
          </a:p>
        </c:rich>
      </c:tx>
      <c:layout>
        <c:manualLayout>
          <c:xMode val="edge"/>
          <c:yMode val="edge"/>
          <c:x val="5.3619270202641768E-2"/>
          <c:y val="6.8099718880390049E-3"/>
        </c:manualLayout>
      </c:layout>
      <c:overlay val="0"/>
    </c:title>
    <c:autoTitleDeleted val="0"/>
    <c:plotArea>
      <c:layout>
        <c:manualLayout>
          <c:layoutTarget val="inner"/>
          <c:xMode val="edge"/>
          <c:yMode val="edge"/>
          <c:x val="5.0364341353377681E-2"/>
          <c:y val="0.21585261306909265"/>
          <c:w val="0.93492448086345503"/>
          <c:h val="0.58213072992162596"/>
        </c:manualLayout>
      </c:layout>
      <c:barChart>
        <c:barDir val="col"/>
        <c:grouping val="clustered"/>
        <c:varyColors val="0"/>
        <c:ser>
          <c:idx val="0"/>
          <c:order val="0"/>
          <c:tx>
            <c:strRef>
              <c:f>'Facility Pop &amp; Incidents'!$B$130</c:f>
              <c:strCache>
                <c:ptCount val="1"/>
                <c:pt idx="0">
                  <c:v>FY25 Qtr1</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Incidents'!$B$134,'Facility Pop &amp; Incidents'!$B$160,'Facility Pop &amp; Incidents'!$B$186)</c:f>
              <c:numCache>
                <c:formatCode>0.00</c:formatCode>
                <c:ptCount val="3"/>
                <c:pt idx="0">
                  <c:v>0.17611271213576687</c:v>
                </c:pt>
                <c:pt idx="1">
                  <c:v>1.8043407839326207</c:v>
                </c:pt>
                <c:pt idx="2">
                  <c:v>0.3394172270252962</c:v>
                </c:pt>
              </c:numCache>
            </c:numRef>
          </c:val>
          <c:extLst>
            <c:ext xmlns:c16="http://schemas.microsoft.com/office/drawing/2014/chart" uri="{C3380CC4-5D6E-409C-BE32-E72D297353CC}">
              <c16:uniqueId val="{00000000-5E85-4F85-9C07-C00C18165658}"/>
            </c:ext>
          </c:extLst>
        </c:ser>
        <c:ser>
          <c:idx val="1"/>
          <c:order val="1"/>
          <c:tx>
            <c:strRef>
              <c:f>'Facility Pop &amp; Incidents'!$C$130</c:f>
              <c:strCache>
                <c:ptCount val="1"/>
                <c:pt idx="0">
                  <c:v>FY25 Qtr2</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Incidents'!$C$134,'Facility Pop &amp; Incidents'!$C$160,'Facility Pop &amp; Incidents'!$C$186)</c:f>
              <c:numCache>
                <c:formatCode>0.00</c:formatCode>
                <c:ptCount val="3"/>
                <c:pt idx="0">
                  <c:v>0.25591188856494979</c:v>
                </c:pt>
                <c:pt idx="1">
                  <c:v>1.8043407839326207</c:v>
                </c:pt>
                <c:pt idx="2">
                  <c:v>0.44055717525105281</c:v>
                </c:pt>
              </c:numCache>
            </c:numRef>
          </c:val>
          <c:extLst>
            <c:ext xmlns:c16="http://schemas.microsoft.com/office/drawing/2014/chart" uri="{C3380CC4-5D6E-409C-BE32-E72D297353CC}">
              <c16:uniqueId val="{00000001-5E85-4F85-9C07-C00C18165658}"/>
            </c:ext>
          </c:extLst>
        </c:ser>
        <c:ser>
          <c:idx val="2"/>
          <c:order val="2"/>
          <c:tx>
            <c:strRef>
              <c:f>'Facility Pop &amp; Incidents'!$D$130</c:f>
              <c:strCache>
                <c:ptCount val="1"/>
                <c:pt idx="0">
                  <c:v>FY25 Qtr3</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Incidents'!$D$134,'Facility Pop &amp; Incidents'!$D$160,'Facility Pop &amp; Incidents'!$D$186)</c:f>
              <c:numCache>
                <c:formatCode>0.00</c:formatCode>
                <c:ptCount val="3"/>
                <c:pt idx="0">
                  <c:v>0.23809523809523811</c:v>
                </c:pt>
                <c:pt idx="1">
                  <c:v>1.7394179894179893</c:v>
                </c:pt>
                <c:pt idx="2">
                  <c:v>0.23148148148148145</c:v>
                </c:pt>
              </c:numCache>
            </c:numRef>
          </c:val>
          <c:extLst>
            <c:ext xmlns:c16="http://schemas.microsoft.com/office/drawing/2014/chart" uri="{C3380CC4-5D6E-409C-BE32-E72D297353CC}">
              <c16:uniqueId val="{00000002-5E85-4F85-9C07-C00C18165658}"/>
            </c:ext>
          </c:extLst>
        </c:ser>
        <c:ser>
          <c:idx val="3"/>
          <c:order val="3"/>
          <c:tx>
            <c:strRef>
              <c:f>'Facility Pop &amp; Incidents'!$E$130</c:f>
              <c:strCache>
                <c:ptCount val="1"/>
                <c:pt idx="0">
                  <c:v>FY25 Qtr4</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Incidents'!$E$134,'Facility Pop &amp; Incidents'!$E$160,'Facility Pop &amp; Incidents'!$E$186)</c:f>
              <c:numCache>
                <c:formatCode>0.00</c:formatCode>
                <c:ptCount val="3"/>
                <c:pt idx="0">
                  <c:v>0.27198696715575937</c:v>
                </c:pt>
                <c:pt idx="1">
                  <c:v>1.5043229788367924</c:v>
                </c:pt>
                <c:pt idx="2">
                  <c:v>0.19139823614664547</c:v>
                </c:pt>
              </c:numCache>
            </c:numRef>
          </c:val>
          <c:extLst>
            <c:ext xmlns:c16="http://schemas.microsoft.com/office/drawing/2014/chart" uri="{C3380CC4-5D6E-409C-BE32-E72D297353CC}">
              <c16:uniqueId val="{00000003-5E85-4F85-9C07-C00C18165658}"/>
            </c:ext>
          </c:extLst>
        </c:ser>
        <c:ser>
          <c:idx val="4"/>
          <c:order val="4"/>
          <c:tx>
            <c:strRef>
              <c:f>'Facility Pop &amp; Incidents'!$F$130</c:f>
              <c:strCache>
                <c:ptCount val="1"/>
                <c:pt idx="0">
                  <c:v>FY26 Qtr1</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Incidents'!$F$134,'Facility Pop &amp; Incidents'!$F$160,'Facility Pop &amp; Incidents'!$F$186)</c:f>
              <c:numCache>
                <c:formatCode>0.00</c:formatCode>
                <c:ptCount val="3"/>
                <c:pt idx="0">
                  <c:v>0.26709401709401709</c:v>
                </c:pt>
                <c:pt idx="1">
                  <c:v>1.6203703703703702</c:v>
                </c:pt>
                <c:pt idx="2">
                  <c:v>0.24928774928774927</c:v>
                </c:pt>
              </c:numCache>
            </c:numRef>
          </c:val>
          <c:extLst>
            <c:ext xmlns:c16="http://schemas.microsoft.com/office/drawing/2014/chart" uri="{C3380CC4-5D6E-409C-BE32-E72D297353CC}">
              <c16:uniqueId val="{00000004-5E85-4F85-9C07-C00C18165658}"/>
            </c:ext>
          </c:extLst>
        </c:ser>
        <c:ser>
          <c:idx val="5"/>
          <c:order val="5"/>
          <c:tx>
            <c:strRef>
              <c:f>'Facility Pop &amp; Incidents'!$G$130</c:f>
              <c:strCache>
                <c:ptCount val="1"/>
                <c:pt idx="0">
                  <c:v>FY26 Qtr2</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Incidents'!$G$134,'Facility Pop &amp; Incidents'!$G$160,'Facility Pop &amp; Incidents'!$G$186)</c:f>
              <c:numCache>
                <c:formatCode>0.00</c:formatCode>
                <c:ptCount val="3"/>
                <c:pt idx="0">
                  <c:v>0.30584591560201319</c:v>
                </c:pt>
                <c:pt idx="1">
                  <c:v>1.3550135501355014</c:v>
                </c:pt>
                <c:pt idx="2">
                  <c:v>0.21293070073557879</c:v>
                </c:pt>
              </c:numCache>
            </c:numRef>
          </c:val>
          <c:extLst>
            <c:ext xmlns:c16="http://schemas.microsoft.com/office/drawing/2014/chart" uri="{C3380CC4-5D6E-409C-BE32-E72D297353CC}">
              <c16:uniqueId val="{00000005-5E85-4F85-9C07-C00C18165658}"/>
            </c:ext>
          </c:extLst>
        </c:ser>
        <c:ser>
          <c:idx val="6"/>
          <c:order val="6"/>
          <c:tx>
            <c:strRef>
              <c:f>'Facility Pop &amp; Incidents'!$H$130</c:f>
              <c:strCache>
                <c:ptCount val="1"/>
                <c:pt idx="0">
                  <c:v>FY26 Qtr3</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Incidents'!$H$134,'Facility Pop &amp; Incidents'!$H$160,'Facility Pop &amp; Incidents'!$H$186)</c:f>
              <c:numCache>
                <c:formatCode>0.00</c:formatCode>
                <c:ptCount val="3"/>
                <c:pt idx="0">
                  <c:v>0.18327605956471935</c:v>
                </c:pt>
                <c:pt idx="1">
                  <c:v>1.2943871706758305</c:v>
                </c:pt>
                <c:pt idx="2">
                  <c:v>0.19091256204658266</c:v>
                </c:pt>
              </c:numCache>
            </c:numRef>
          </c:val>
          <c:extLst>
            <c:ext xmlns:c16="http://schemas.microsoft.com/office/drawing/2014/chart" uri="{C3380CC4-5D6E-409C-BE32-E72D297353CC}">
              <c16:uniqueId val="{00000006-5E85-4F85-9C07-C00C18165658}"/>
            </c:ext>
          </c:extLst>
        </c:ser>
        <c:ser>
          <c:idx val="7"/>
          <c:order val="7"/>
          <c:tx>
            <c:strRef>
              <c:f>'Facility Pop &amp; Incidents'!$I$130</c:f>
              <c:strCache>
                <c:ptCount val="1"/>
                <c:pt idx="0">
                  <c:v>FY26 Qtr4</c:v>
                </c:pt>
              </c:strCache>
            </c:strRef>
          </c:tx>
          <c:invertIfNegative val="0"/>
          <c:dLbls>
            <c:spPr>
              <a:noFill/>
              <a:ln>
                <a:noFill/>
              </a:ln>
              <a:effectLst/>
            </c:spPr>
            <c:txPr>
              <a:bodyPr/>
              <a:lstStyle/>
              <a:p>
                <a:pPr>
                  <a:defRPr sz="8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Incidents'!$A$128,'Facility Pop &amp; Incidents'!$A$154,'Facility Pop &amp; Incidents'!$A$181)</c:f>
              <c:strCache>
                <c:ptCount val="3"/>
                <c:pt idx="0">
                  <c:v>Use of Time-Out Period*</c:v>
                </c:pt>
                <c:pt idx="1">
                  <c:v>Use of Restraints</c:v>
                </c:pt>
                <c:pt idx="2">
                  <c:v>Use of Restraints During School in State-Run Facilities</c:v>
                </c:pt>
              </c:strCache>
            </c:strRef>
          </c:cat>
          <c:val>
            <c:numRef>
              <c:f>('Facility Pop &amp; Incidents'!$I$134,'Facility Pop &amp; Incidents'!$I$160,'Facility Pop &amp; Incidents'!$I$186)</c:f>
              <c:numCache>
                <c:formatCode>0.00</c:formatCode>
                <c:ptCount val="3"/>
                <c:pt idx="0">
                  <c:v>0.22151898734177217</c:v>
                </c:pt>
                <c:pt idx="1">
                  <c:v>1.2943871706758305</c:v>
                </c:pt>
                <c:pt idx="2">
                  <c:v>0.19091256204658266</c:v>
                </c:pt>
              </c:numCache>
            </c:numRef>
          </c:val>
          <c:extLst>
            <c:ext xmlns:c16="http://schemas.microsoft.com/office/drawing/2014/chart" uri="{C3380CC4-5D6E-409C-BE32-E72D297353CC}">
              <c16:uniqueId val="{00000007-5E85-4F85-9C07-C00C18165658}"/>
            </c:ext>
          </c:extLst>
        </c:ser>
        <c:dLbls>
          <c:dLblPos val="outEnd"/>
          <c:showLegendKey val="0"/>
          <c:showVal val="1"/>
          <c:showCatName val="0"/>
          <c:showSerName val="0"/>
          <c:showPercent val="0"/>
          <c:showBubbleSize val="0"/>
        </c:dLbls>
        <c:gapWidth val="150"/>
        <c:axId val="-2072014792"/>
        <c:axId val="-2038688632"/>
      </c:barChart>
      <c:catAx>
        <c:axId val="-2072014792"/>
        <c:scaling>
          <c:orientation val="minMax"/>
        </c:scaling>
        <c:delete val="0"/>
        <c:axPos val="b"/>
        <c:numFmt formatCode="General" sourceLinked="1"/>
        <c:majorTickMark val="out"/>
        <c:minorTickMark val="none"/>
        <c:tickLblPos val="nextTo"/>
        <c:txPr>
          <a:bodyPr rot="0" vert="horz"/>
          <a:lstStyle/>
          <a:p>
            <a:pPr>
              <a:defRPr sz="800"/>
            </a:pPr>
            <a:endParaRPr lang="en-US"/>
          </a:p>
        </c:txPr>
        <c:crossAx val="-2038688632"/>
        <c:crosses val="autoZero"/>
        <c:auto val="1"/>
        <c:lblAlgn val="ctr"/>
        <c:lblOffset val="100"/>
        <c:tickLblSkip val="1"/>
        <c:tickMarkSkip val="1"/>
        <c:noMultiLvlLbl val="0"/>
      </c:catAx>
      <c:valAx>
        <c:axId val="-2038688632"/>
        <c:scaling>
          <c:orientation val="minMax"/>
          <c:min val="0"/>
        </c:scaling>
        <c:delete val="0"/>
        <c:axPos val="l"/>
        <c:numFmt formatCode="0.00" sourceLinked="1"/>
        <c:majorTickMark val="out"/>
        <c:minorTickMark val="none"/>
        <c:tickLblPos val="nextTo"/>
        <c:txPr>
          <a:bodyPr rot="0" vert="horz"/>
          <a:lstStyle/>
          <a:p>
            <a:pPr>
              <a:defRPr sz="900"/>
            </a:pPr>
            <a:endParaRPr lang="en-US"/>
          </a:p>
        </c:txPr>
        <c:crossAx val="-2072014792"/>
        <c:crosses val="autoZero"/>
        <c:crossBetween val="between"/>
      </c:valAx>
    </c:plotArea>
    <c:legend>
      <c:legendPos val="r"/>
      <c:layout>
        <c:manualLayout>
          <c:xMode val="edge"/>
          <c:yMode val="edge"/>
          <c:x val="4.8989388611341667E-2"/>
          <c:y val="9.7320678421145321E-2"/>
          <c:w val="0.65262949424449601"/>
          <c:h val="8.288971398494295E-2"/>
        </c:manualLayout>
      </c:layout>
      <c:overlay val="0"/>
      <c:spPr>
        <a:solidFill>
          <a:schemeClr val="bg1"/>
        </a:solidFill>
        <a:ln>
          <a:solidFill>
            <a:schemeClr val="tx1"/>
          </a:solidFill>
        </a:ln>
      </c:spPr>
      <c:txPr>
        <a:bodyPr/>
        <a:lstStyle/>
        <a:p>
          <a:pPr>
            <a:defRPr sz="700"/>
          </a:pPr>
          <a:endParaRPr lang="en-US"/>
        </a:p>
      </c:txPr>
    </c:legend>
    <c:plotVisOnly val="1"/>
    <c:dispBlanksAs val="gap"/>
    <c:showDLblsOverMax val="0"/>
  </c:chart>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900"/>
              <a:t>Rate of Quarterly</a:t>
            </a:r>
            <a:r>
              <a:rPr lang="en-US" sz="900" baseline="0"/>
              <a:t> Incidents Compared to 100 Youth Days - Non-DJS Facilities, Last 8 </a:t>
            </a:r>
            <a:r>
              <a:rPr lang="en-US" sz="1100" baseline="0"/>
              <a:t>Quarters</a:t>
            </a:r>
            <a:endParaRPr lang="en-US" sz="1100"/>
          </a:p>
        </c:rich>
      </c:tx>
      <c:layout>
        <c:manualLayout>
          <c:xMode val="edge"/>
          <c:yMode val="edge"/>
          <c:x val="4.5742780860316731E-2"/>
          <c:y val="6.2943416905321455E-3"/>
        </c:manualLayout>
      </c:layout>
      <c:overlay val="0"/>
    </c:title>
    <c:autoTitleDeleted val="0"/>
    <c:plotArea>
      <c:layout>
        <c:manualLayout>
          <c:layoutTarget val="inner"/>
          <c:xMode val="edge"/>
          <c:yMode val="edge"/>
          <c:x val="5.0364341353377681E-2"/>
          <c:y val="9.9540078345030772E-2"/>
          <c:w val="0.95175477539360898"/>
          <c:h val="0.62259712309923754"/>
        </c:manualLayout>
      </c:layout>
      <c:barChart>
        <c:barDir val="col"/>
        <c:grouping val="clustered"/>
        <c:varyColors val="0"/>
        <c:ser>
          <c:idx val="0"/>
          <c:order val="0"/>
          <c:tx>
            <c:strRef>
              <c:f>'Facility Pop &amp; Incidents'!$B$30</c:f>
              <c:strCache>
                <c:ptCount val="1"/>
                <c:pt idx="0">
                  <c:v>FY25 Qtr1</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Incidents'!$B$49,'Facility Pop &amp; Incidents'!$B$74,'Facility Pop &amp; Incidents'!$B$99,'Facility Pop &amp; Incidents'!$B$124,'Facility Pop &amp; Incidents'!$B$150,'Facility Pop &amp; Incidents'!$B$176)</c:f>
              <c:numCache>
                <c:formatCode>0.00</c:formatCode>
                <c:ptCount val="6"/>
                <c:pt idx="0">
                  <c:v>0</c:v>
                </c:pt>
                <c:pt idx="1">
                  <c:v>0</c:v>
                </c:pt>
                <c:pt idx="2">
                  <c:v>0</c:v>
                </c:pt>
                <c:pt idx="3">
                  <c:v>0</c:v>
                </c:pt>
                <c:pt idx="4">
                  <c:v>0</c:v>
                </c:pt>
                <c:pt idx="5">
                  <c:v>0.31746031746031744</c:v>
                </c:pt>
              </c:numCache>
            </c:numRef>
          </c:val>
          <c:extLst>
            <c:ext xmlns:c16="http://schemas.microsoft.com/office/drawing/2014/chart" uri="{C3380CC4-5D6E-409C-BE32-E72D297353CC}">
              <c16:uniqueId val="{00000000-BDA9-47D4-8C34-A0142D5D8FDF}"/>
            </c:ext>
          </c:extLst>
        </c:ser>
        <c:ser>
          <c:idx val="1"/>
          <c:order val="1"/>
          <c:tx>
            <c:strRef>
              <c:f>'Facility Pop &amp; Incidents'!$C$30</c:f>
              <c:strCache>
                <c:ptCount val="1"/>
                <c:pt idx="0">
                  <c:v>FY25 Qtr2</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Incidents'!$C$49,'Facility Pop &amp; Incidents'!$C$74,'Facility Pop &amp; Incidents'!$C$99,'Facility Pop &amp; Incidents'!$C$124,'Facility Pop &amp; Incidents'!$C$150,'Facility Pop &amp; Incidents'!$C$176)</c:f>
              <c:numCache>
                <c:formatCode>0.00</c:formatCode>
                <c:ptCount val="6"/>
                <c:pt idx="0">
                  <c:v>0</c:v>
                </c:pt>
                <c:pt idx="1">
                  <c:v>0</c:v>
                </c:pt>
                <c:pt idx="2">
                  <c:v>2.886002886002886E-2</c:v>
                </c:pt>
                <c:pt idx="3">
                  <c:v>1.443001443001443E-2</c:v>
                </c:pt>
                <c:pt idx="4">
                  <c:v>0</c:v>
                </c:pt>
                <c:pt idx="5">
                  <c:v>0.31746031746031744</c:v>
                </c:pt>
              </c:numCache>
            </c:numRef>
          </c:val>
          <c:extLst>
            <c:ext xmlns:c16="http://schemas.microsoft.com/office/drawing/2014/chart" uri="{C3380CC4-5D6E-409C-BE32-E72D297353CC}">
              <c16:uniqueId val="{00000001-BDA9-47D4-8C34-A0142D5D8FDF}"/>
            </c:ext>
          </c:extLst>
        </c:ser>
        <c:ser>
          <c:idx val="2"/>
          <c:order val="2"/>
          <c:tx>
            <c:strRef>
              <c:f>'Facility Pop &amp; Incidents'!$D$30</c:f>
              <c:strCache>
                <c:ptCount val="1"/>
                <c:pt idx="0">
                  <c:v>FY25 Qtr3</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Incidents'!$D$49,'Facility Pop &amp; Incidents'!$D$74,'Facility Pop &amp; Incidents'!$D$99,'Facility Pop &amp; Incidents'!$D$124,'Facility Pop &amp; Incidents'!$D$150,'Facility Pop &amp; Incidents'!$D$176)</c:f>
              <c:numCache>
                <c:formatCode>0.00</c:formatCode>
                <c:ptCount val="6"/>
                <c:pt idx="0">
                  <c:v>2.886002886002886E-2</c:v>
                </c:pt>
                <c:pt idx="1">
                  <c:v>0</c:v>
                </c:pt>
                <c:pt idx="2">
                  <c:v>1.443001443001443E-2</c:v>
                </c:pt>
                <c:pt idx="3">
                  <c:v>1.443001443001443E-2</c:v>
                </c:pt>
                <c:pt idx="4">
                  <c:v>1.443001443001443E-2</c:v>
                </c:pt>
                <c:pt idx="5">
                  <c:v>0.25974025974025972</c:v>
                </c:pt>
              </c:numCache>
            </c:numRef>
          </c:val>
          <c:extLst>
            <c:ext xmlns:c16="http://schemas.microsoft.com/office/drawing/2014/chart" uri="{C3380CC4-5D6E-409C-BE32-E72D297353CC}">
              <c16:uniqueId val="{00000002-BDA9-47D4-8C34-A0142D5D8FDF}"/>
            </c:ext>
          </c:extLst>
        </c:ser>
        <c:ser>
          <c:idx val="3"/>
          <c:order val="3"/>
          <c:tx>
            <c:strRef>
              <c:f>'Facility Pop &amp; Incidents'!$E$30</c:f>
              <c:strCache>
                <c:ptCount val="1"/>
                <c:pt idx="0">
                  <c:v>FY25 Qtr4</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Incidents'!$E$49,'Facility Pop &amp; Incidents'!$E$74,'Facility Pop &amp; Incidents'!$E$99,'Facility Pop &amp; Incidents'!$E$124,'Facility Pop &amp; Incidents'!$E$150,'Facility Pop &amp; Incidents'!$E$176)</c:f>
              <c:numCache>
                <c:formatCode>0.00</c:formatCode>
                <c:ptCount val="6"/>
                <c:pt idx="0">
                  <c:v>0</c:v>
                </c:pt>
                <c:pt idx="1">
                  <c:v>1.4807101677023678E-2</c:v>
                </c:pt>
                <c:pt idx="2">
                  <c:v>0</c:v>
                </c:pt>
                <c:pt idx="3">
                  <c:v>0</c:v>
                </c:pt>
                <c:pt idx="4">
                  <c:v>0</c:v>
                </c:pt>
                <c:pt idx="5">
                  <c:v>0.34056333857154458</c:v>
                </c:pt>
              </c:numCache>
            </c:numRef>
          </c:val>
          <c:extLst>
            <c:ext xmlns:c16="http://schemas.microsoft.com/office/drawing/2014/chart" uri="{C3380CC4-5D6E-409C-BE32-E72D297353CC}">
              <c16:uniqueId val="{00000003-BDA9-47D4-8C34-A0142D5D8FDF}"/>
            </c:ext>
          </c:extLst>
        </c:ser>
        <c:ser>
          <c:idx val="4"/>
          <c:order val="4"/>
          <c:tx>
            <c:strRef>
              <c:f>'Facility Pop &amp; Incidents'!$F$30</c:f>
              <c:strCache>
                <c:ptCount val="1"/>
                <c:pt idx="0">
                  <c:v>FY26 Qtr1</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Incidents'!$F$49,'Facility Pop &amp; Incidents'!$F$74,'Facility Pop &amp; Incidents'!$F$99,'Facility Pop &amp; Incidents'!$F$124,'Facility Pop &amp; Incidents'!$F$150,'Facility Pop &amp; Incidents'!$F$176)</c:f>
              <c:numCache>
                <c:formatCode>0.00</c:formatCode>
                <c:ptCount val="6"/>
                <c:pt idx="0">
                  <c:v>0</c:v>
                </c:pt>
                <c:pt idx="1">
                  <c:v>0</c:v>
                </c:pt>
                <c:pt idx="2">
                  <c:v>0</c:v>
                </c:pt>
                <c:pt idx="3">
                  <c:v>0</c:v>
                </c:pt>
                <c:pt idx="4">
                  <c:v>0</c:v>
                </c:pt>
                <c:pt idx="5">
                  <c:v>0.28985507246376813</c:v>
                </c:pt>
              </c:numCache>
            </c:numRef>
          </c:val>
          <c:extLst>
            <c:ext xmlns:c16="http://schemas.microsoft.com/office/drawing/2014/chart" uri="{C3380CC4-5D6E-409C-BE32-E72D297353CC}">
              <c16:uniqueId val="{00000004-BDA9-47D4-8C34-A0142D5D8FDF}"/>
            </c:ext>
          </c:extLst>
        </c:ser>
        <c:ser>
          <c:idx val="5"/>
          <c:order val="5"/>
          <c:tx>
            <c:strRef>
              <c:f>'Facility Pop &amp; Incidents'!$G$30</c:f>
              <c:strCache>
                <c:ptCount val="1"/>
                <c:pt idx="0">
                  <c:v>FY26 Qtr2</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Incidents'!$G$49,'Facility Pop &amp; Incidents'!$G$74,'Facility Pop &amp; Incidents'!$G$99,'Facility Pop &amp; Incidents'!$G$124,'Facility Pop &amp; Incidents'!$G$150,'Facility Pop &amp; Incidents'!$G$176)</c:f>
              <c:numCache>
                <c:formatCode>0.00</c:formatCode>
                <c:ptCount val="6"/>
                <c:pt idx="0">
                  <c:v>0</c:v>
                </c:pt>
                <c:pt idx="1">
                  <c:v>1.443001443001443E-2</c:v>
                </c:pt>
                <c:pt idx="2">
                  <c:v>1.443001443001443E-2</c:v>
                </c:pt>
                <c:pt idx="3">
                  <c:v>0</c:v>
                </c:pt>
                <c:pt idx="4">
                  <c:v>1.443001443001443E-2</c:v>
                </c:pt>
                <c:pt idx="5">
                  <c:v>0.41847041847041849</c:v>
                </c:pt>
              </c:numCache>
            </c:numRef>
          </c:val>
          <c:extLst>
            <c:ext xmlns:c16="http://schemas.microsoft.com/office/drawing/2014/chart" uri="{C3380CC4-5D6E-409C-BE32-E72D297353CC}">
              <c16:uniqueId val="{00000005-BDA9-47D4-8C34-A0142D5D8FDF}"/>
            </c:ext>
          </c:extLst>
        </c:ser>
        <c:ser>
          <c:idx val="6"/>
          <c:order val="6"/>
          <c:tx>
            <c:strRef>
              <c:f>'Facility Pop &amp; Incidents'!$H$30</c:f>
              <c:strCache>
                <c:ptCount val="1"/>
                <c:pt idx="0">
                  <c:v>FY26 Qtr3</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Incidents'!$H$49,'Facility Pop &amp; Incidents'!$H$74,'Facility Pop &amp; Incidents'!$H$99,'Facility Pop &amp; Incidents'!$H$124,'Facility Pop &amp; Incidents'!$H$150,'Facility Pop &amp; Incidents'!$H$176)</c:f>
              <c:numCache>
                <c:formatCode>0.00</c:formatCode>
                <c:ptCount val="6"/>
                <c:pt idx="0">
                  <c:v>0</c:v>
                </c:pt>
                <c:pt idx="1">
                  <c:v>1.3386880856760375E-2</c:v>
                </c:pt>
                <c:pt idx="2">
                  <c:v>0</c:v>
                </c:pt>
                <c:pt idx="3">
                  <c:v>0</c:v>
                </c:pt>
                <c:pt idx="4">
                  <c:v>1.3386880856760375E-2</c:v>
                </c:pt>
                <c:pt idx="5">
                  <c:v>0.38821954484605087</c:v>
                </c:pt>
              </c:numCache>
            </c:numRef>
          </c:val>
          <c:extLst>
            <c:ext xmlns:c16="http://schemas.microsoft.com/office/drawing/2014/chart" uri="{C3380CC4-5D6E-409C-BE32-E72D297353CC}">
              <c16:uniqueId val="{00000006-BDA9-47D4-8C34-A0142D5D8FDF}"/>
            </c:ext>
          </c:extLst>
        </c:ser>
        <c:ser>
          <c:idx val="7"/>
          <c:order val="7"/>
          <c:tx>
            <c:strRef>
              <c:f>'Facility Pop &amp; Incidents'!$I$30</c:f>
              <c:strCache>
                <c:ptCount val="1"/>
                <c:pt idx="0">
                  <c:v>FY26 Qtr4</c:v>
                </c:pt>
              </c:strCache>
            </c:strRef>
          </c:tx>
          <c:invertIfNegative val="0"/>
          <c:dLbls>
            <c:numFmt formatCode="#,##0.00" sourceLinked="0"/>
            <c:spPr>
              <a:noFill/>
              <a:ln>
                <a:noFill/>
              </a:ln>
              <a:effectLst/>
            </c:spPr>
            <c:txPr>
              <a:bodyPr rot="-5400000" vert="horz"/>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Incidents'!$A$103,'Facility Pop &amp; Incidents'!$A$128,'Facility Pop &amp; Incidents'!$A$154)</c:f>
              <c:strCache>
                <c:ptCount val="6"/>
                <c:pt idx="0">
                  <c:v>Youth On Youth Assault w/Injuries Requiring off-Grounds Medical Care</c:v>
                </c:pt>
                <c:pt idx="1">
                  <c:v>Youth On Youth Assault w/Injuries Requiring on-Grounds Medical Care</c:v>
                </c:pt>
                <c:pt idx="2">
                  <c:v>Youth On Staff Assault with Staff Injuries</c:v>
                </c:pt>
                <c:pt idx="3">
                  <c:v>Group Disturbance</c:v>
                </c:pt>
                <c:pt idx="4">
                  <c:v>Use of Time-Out Period*</c:v>
                </c:pt>
                <c:pt idx="5">
                  <c:v>Use of Restraints</c:v>
                </c:pt>
              </c:strCache>
            </c:strRef>
          </c:cat>
          <c:val>
            <c:numRef>
              <c:f>('Facility Pop &amp; Incidents'!$I$49,'Facility Pop &amp; Incidents'!$I$74,'Facility Pop &amp; Incidents'!$I$99,'Facility Pop &amp; Incidents'!$I$124,'Facility Pop &amp; Incidents'!$I$150,'Facility Pop &amp; Incidents'!$I$176)</c:f>
              <c:numCache>
                <c:formatCode>0.00</c:formatCode>
                <c:ptCount val="6"/>
                <c:pt idx="0">
                  <c:v>0</c:v>
                </c:pt>
                <c:pt idx="1">
                  <c:v>0</c:v>
                </c:pt>
                <c:pt idx="2">
                  <c:v>0</c:v>
                </c:pt>
                <c:pt idx="3">
                  <c:v>0</c:v>
                </c:pt>
                <c:pt idx="4">
                  <c:v>1.3386880856760375E-2</c:v>
                </c:pt>
                <c:pt idx="5">
                  <c:v>0.38821954484605087</c:v>
                </c:pt>
              </c:numCache>
            </c:numRef>
          </c:val>
          <c:extLst>
            <c:ext xmlns:c16="http://schemas.microsoft.com/office/drawing/2014/chart" uri="{C3380CC4-5D6E-409C-BE32-E72D297353CC}">
              <c16:uniqueId val="{00000007-BDA9-47D4-8C34-A0142D5D8FDF}"/>
            </c:ext>
          </c:extLst>
        </c:ser>
        <c:dLbls>
          <c:showLegendKey val="0"/>
          <c:showVal val="1"/>
          <c:showCatName val="0"/>
          <c:showSerName val="0"/>
          <c:showPercent val="0"/>
          <c:showBubbleSize val="0"/>
        </c:dLbls>
        <c:gapWidth val="150"/>
        <c:axId val="-1996127560"/>
        <c:axId val="-2038639688"/>
      </c:barChart>
      <c:catAx>
        <c:axId val="-1996127560"/>
        <c:scaling>
          <c:orientation val="minMax"/>
        </c:scaling>
        <c:delete val="0"/>
        <c:axPos val="b"/>
        <c:numFmt formatCode="General" sourceLinked="1"/>
        <c:majorTickMark val="out"/>
        <c:minorTickMark val="none"/>
        <c:tickLblPos val="nextTo"/>
        <c:txPr>
          <a:bodyPr rot="0" vert="horz"/>
          <a:lstStyle/>
          <a:p>
            <a:pPr>
              <a:defRPr sz="800"/>
            </a:pPr>
            <a:endParaRPr lang="en-US"/>
          </a:p>
        </c:txPr>
        <c:crossAx val="-2038639688"/>
        <c:crosses val="autoZero"/>
        <c:auto val="1"/>
        <c:lblAlgn val="ctr"/>
        <c:lblOffset val="100"/>
        <c:tickLblSkip val="1"/>
        <c:tickMarkSkip val="1"/>
        <c:noMultiLvlLbl val="0"/>
      </c:catAx>
      <c:valAx>
        <c:axId val="-2038639688"/>
        <c:scaling>
          <c:orientation val="minMax"/>
          <c:min val="0"/>
        </c:scaling>
        <c:delete val="0"/>
        <c:axPos val="l"/>
        <c:numFmt formatCode="0.00" sourceLinked="1"/>
        <c:majorTickMark val="out"/>
        <c:minorTickMark val="none"/>
        <c:tickLblPos val="nextTo"/>
        <c:txPr>
          <a:bodyPr rot="0" vert="horz"/>
          <a:lstStyle/>
          <a:p>
            <a:pPr>
              <a:defRPr sz="900"/>
            </a:pPr>
            <a:endParaRPr lang="en-US"/>
          </a:p>
        </c:txPr>
        <c:crossAx val="-1996127560"/>
        <c:crosses val="autoZero"/>
        <c:crossBetween val="between"/>
      </c:valAx>
    </c:plotArea>
    <c:legend>
      <c:legendPos val="r"/>
      <c:layout>
        <c:manualLayout>
          <c:xMode val="edge"/>
          <c:yMode val="edge"/>
          <c:x val="5.2843877343631697E-2"/>
          <c:y val="0.12960340157366099"/>
          <c:w val="0.65262949424449601"/>
          <c:h val="9.7962358603172595E-2"/>
        </c:manualLayout>
      </c:layout>
      <c:overlay val="0"/>
      <c:spPr>
        <a:solidFill>
          <a:schemeClr val="bg1"/>
        </a:solidFill>
        <a:ln>
          <a:solidFill>
            <a:schemeClr val="tx1"/>
          </a:solidFill>
        </a:ln>
      </c:spPr>
      <c:txPr>
        <a:bodyPr/>
        <a:lstStyle/>
        <a:p>
          <a:pPr>
            <a:defRPr sz="700"/>
          </a:pPr>
          <a:endParaRPr lang="en-US"/>
        </a:p>
      </c:txPr>
    </c:legend>
    <c:plotVisOnly val="1"/>
    <c:dispBlanksAs val="gap"/>
    <c:showDLblsOverMax val="0"/>
  </c:chart>
  <c:printSettings>
    <c:headerFooter alignWithMargins="0"/>
    <c:pageMargins b="1" l="0.75" r="0.75" t="1" header="0.5" footer="0.5"/>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Statewide Adult Court Detained</a:t>
            </a:r>
          </a:p>
        </c:rich>
      </c:tx>
      <c:layout>
        <c:manualLayout>
          <c:xMode val="edge"/>
          <c:yMode val="edge"/>
          <c:x val="9.6565300027151704E-2"/>
          <c:y val="2.38868440261535E-2"/>
        </c:manualLayout>
      </c:layout>
      <c:overlay val="1"/>
    </c:title>
    <c:autoTitleDeleted val="0"/>
    <c:plotArea>
      <c:layout>
        <c:manualLayout>
          <c:layoutTarget val="inner"/>
          <c:xMode val="edge"/>
          <c:yMode val="edge"/>
          <c:x val="8.6034634656681902E-2"/>
          <c:y val="0.170724883347915"/>
          <c:w val="0.89808215406640601"/>
          <c:h val="0.64199885170603699"/>
        </c:manualLayout>
      </c:layout>
      <c:lineChart>
        <c:grouping val="standard"/>
        <c:varyColors val="0"/>
        <c:ser>
          <c:idx val="2"/>
          <c:order val="0"/>
          <c:tx>
            <c:strRef>
              <c:f>Residential!$O$2</c:f>
              <c:strCache>
                <c:ptCount val="1"/>
                <c:pt idx="0">
                  <c:v>Admissions</c:v>
                </c:pt>
              </c:strCache>
            </c:strRef>
          </c:tx>
          <c:spPr>
            <a:ln>
              <a:solidFill>
                <a:schemeClr val="tx1"/>
              </a:solidFill>
              <a:prstDash val="sysDash"/>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Residential!$O$4:$O$40</c:f>
              <c:numCache>
                <c:formatCode>General</c:formatCode>
                <c:ptCount val="37"/>
                <c:pt idx="0">
                  <c:v>21</c:v>
                </c:pt>
                <c:pt idx="1">
                  <c:v>20</c:v>
                </c:pt>
                <c:pt idx="2">
                  <c:v>18</c:v>
                </c:pt>
                <c:pt idx="3">
                  <c:v>23</c:v>
                </c:pt>
                <c:pt idx="4">
                  <c:v>22</c:v>
                </c:pt>
                <c:pt idx="5">
                  <c:v>25</c:v>
                </c:pt>
                <c:pt idx="6">
                  <c:v>23</c:v>
                </c:pt>
                <c:pt idx="7">
                  <c:v>36</c:v>
                </c:pt>
                <c:pt idx="8">
                  <c:v>21</c:v>
                </c:pt>
                <c:pt idx="9">
                  <c:v>12</c:v>
                </c:pt>
                <c:pt idx="10">
                  <c:v>34</c:v>
                </c:pt>
                <c:pt idx="11">
                  <c:v>26</c:v>
                </c:pt>
                <c:pt idx="12">
                  <c:v>48</c:v>
                </c:pt>
                <c:pt idx="13">
                  <c:v>22</c:v>
                </c:pt>
                <c:pt idx="14">
                  <c:v>33</c:v>
                </c:pt>
                <c:pt idx="15">
                  <c:v>44</c:v>
                </c:pt>
                <c:pt idx="16">
                  <c:v>33</c:v>
                </c:pt>
                <c:pt idx="17">
                  <c:v>31</c:v>
                </c:pt>
                <c:pt idx="18">
                  <c:v>35</c:v>
                </c:pt>
                <c:pt idx="19">
                  <c:v>42</c:v>
                </c:pt>
                <c:pt idx="20">
                  <c:v>18</c:v>
                </c:pt>
                <c:pt idx="21">
                  <c:v>43</c:v>
                </c:pt>
                <c:pt idx="22">
                  <c:v>41</c:v>
                </c:pt>
                <c:pt idx="23">
                  <c:v>45</c:v>
                </c:pt>
                <c:pt idx="24">
                  <c:v>31</c:v>
                </c:pt>
                <c:pt idx="25">
                  <c:v>31</c:v>
                </c:pt>
                <c:pt idx="26">
                  <c:v>58</c:v>
                </c:pt>
                <c:pt idx="27">
                  <c:v>45</c:v>
                </c:pt>
                <c:pt idx="28">
                  <c:v>38</c:v>
                </c:pt>
                <c:pt idx="29">
                  <c:v>25</c:v>
                </c:pt>
                <c:pt idx="30">
                  <c:v>36</c:v>
                </c:pt>
                <c:pt idx="31">
                  <c:v>26</c:v>
                </c:pt>
                <c:pt idx="32">
                  <c:v>52</c:v>
                </c:pt>
                <c:pt idx="33">
                  <c:v>31</c:v>
                </c:pt>
                <c:pt idx="34">
                  <c:v>46</c:v>
                </c:pt>
                <c:pt idx="35">
                  <c:v>42</c:v>
                </c:pt>
                <c:pt idx="36">
                  <c:v>47</c:v>
                </c:pt>
              </c:numCache>
            </c:numRef>
          </c:val>
          <c:smooth val="0"/>
          <c:extLst>
            <c:ext xmlns:c16="http://schemas.microsoft.com/office/drawing/2014/chart" uri="{C3380CC4-5D6E-409C-BE32-E72D297353CC}">
              <c16:uniqueId val="{00000001-B687-4F79-AE32-71CC8FE25309}"/>
            </c:ext>
          </c:extLst>
        </c:ser>
        <c:ser>
          <c:idx val="1"/>
          <c:order val="1"/>
          <c:tx>
            <c:strRef>
              <c:f>[1]Residential!$N$2</c:f>
              <c:strCache>
                <c:ptCount val="1"/>
                <c:pt idx="0">
                  <c:v>Adult ADP*</c:v>
                </c:pt>
              </c:strCache>
            </c:strRef>
          </c:tx>
          <c:spPr>
            <a:ln>
              <a:solidFill>
                <a:schemeClr val="accent3"/>
              </a:solidFill>
              <a:prstDash val="solid"/>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[1]Residential!$N$4:$N$39</c:f>
              <c:numCache>
                <c:formatCode>General</c:formatCode>
                <c:ptCount val="36"/>
                <c:pt idx="0">
                  <c:v>93.612903200000005</c:v>
                </c:pt>
                <c:pt idx="1">
                  <c:v>98.133333300000004</c:v>
                </c:pt>
                <c:pt idx="2">
                  <c:v>111.032258</c:v>
                </c:pt>
                <c:pt idx="3">
                  <c:v>109.5</c:v>
                </c:pt>
                <c:pt idx="4">
                  <c:v>102.580645</c:v>
                </c:pt>
                <c:pt idx="5">
                  <c:v>90.322580599999995</c:v>
                </c:pt>
                <c:pt idx="6">
                  <c:v>82.5</c:v>
                </c:pt>
                <c:pt idx="7">
                  <c:v>98.483870999999994</c:v>
                </c:pt>
                <c:pt idx="8">
                  <c:v>115.3</c:v>
                </c:pt>
                <c:pt idx="9">
                  <c:v>121.967742</c:v>
                </c:pt>
                <c:pt idx="10">
                  <c:v>135.61290299999999</c:v>
                </c:pt>
                <c:pt idx="11">
                  <c:v>134.23333299999999</c:v>
                </c:pt>
                <c:pt idx="12">
                  <c:v>141.51612900000001</c:v>
                </c:pt>
                <c:pt idx="13">
                  <c:v>146.33333300000001</c:v>
                </c:pt>
                <c:pt idx="14">
                  <c:v>145.22580600000001</c:v>
                </c:pt>
                <c:pt idx="15">
                  <c:v>150.67857100000001</c:v>
                </c:pt>
                <c:pt idx="16">
                  <c:v>154.48387099999999</c:v>
                </c:pt>
                <c:pt idx="17">
                  <c:v>147.67741899999999</c:v>
                </c:pt>
                <c:pt idx="18">
                  <c:v>155.433333</c:v>
                </c:pt>
                <c:pt idx="19">
                  <c:v>165.25806499999999</c:v>
                </c:pt>
                <c:pt idx="20">
                  <c:v>168.9</c:v>
                </c:pt>
                <c:pt idx="21">
                  <c:v>164.96774199999999</c:v>
                </c:pt>
                <c:pt idx="22">
                  <c:v>158.61290299999999</c:v>
                </c:pt>
                <c:pt idx="23">
                  <c:v>167.1</c:v>
                </c:pt>
                <c:pt idx="24">
                  <c:v>163.83870999999999</c:v>
                </c:pt>
                <c:pt idx="25">
                  <c:v>150.30000000000001</c:v>
                </c:pt>
                <c:pt idx="26">
                  <c:v>146.80645200000001</c:v>
                </c:pt>
                <c:pt idx="27">
                  <c:v>160.24137899999999</c:v>
                </c:pt>
                <c:pt idx="28">
                  <c:v>160.709677</c:v>
                </c:pt>
                <c:pt idx="29">
                  <c:v>168.25806499999999</c:v>
                </c:pt>
                <c:pt idx="30">
                  <c:v>171.1</c:v>
                </c:pt>
                <c:pt idx="31">
                  <c:v>163.51612900000001</c:v>
                </c:pt>
                <c:pt idx="32">
                  <c:v>164.63333299999999</c:v>
                </c:pt>
                <c:pt idx="33">
                  <c:v>159.290323</c:v>
                </c:pt>
                <c:pt idx="34">
                  <c:v>142.290323</c:v>
                </c:pt>
                <c:pt idx="35">
                  <c:v>131.933333</c:v>
                </c:pt>
              </c:numCache>
            </c:numRef>
          </c:val>
          <c:smooth val="0"/>
          <c:extLst>
            <c:ext xmlns:c16="http://schemas.microsoft.com/office/drawing/2014/chart" uri="{C3380CC4-5D6E-409C-BE32-E72D297353CC}">
              <c16:uniqueId val="{00000000-B687-4F79-AE32-71CC8FE25309}"/>
            </c:ext>
          </c:extLst>
        </c:ser>
        <c:ser>
          <c:idx val="3"/>
          <c:order val="2"/>
          <c:tx>
            <c:strRef>
              <c:f>[1]Residential!$Q$2</c:f>
              <c:strCache>
                <c:ptCount val="1"/>
                <c:pt idx="0">
                  <c:v> ALOS</c:v>
                </c:pt>
              </c:strCache>
            </c:strRef>
          </c:tx>
          <c:spPr>
            <a:ln>
              <a:solidFill>
                <a:schemeClr val="accent1"/>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[1]Residential!$Q$4:$Q$39</c:f>
              <c:numCache>
                <c:formatCode>General</c:formatCode>
                <c:ptCount val="36"/>
                <c:pt idx="0">
                  <c:v>128.66006899999999</c:v>
                </c:pt>
                <c:pt idx="1">
                  <c:v>123.433296</c:v>
                </c:pt>
                <c:pt idx="2">
                  <c:v>89.646249999999995</c:v>
                </c:pt>
                <c:pt idx="3">
                  <c:v>125.468833</c:v>
                </c:pt>
                <c:pt idx="4">
                  <c:v>169.06226899999999</c:v>
                </c:pt>
                <c:pt idx="5">
                  <c:v>131.84676899999999</c:v>
                </c:pt>
                <c:pt idx="6">
                  <c:v>126.708697</c:v>
                </c:pt>
                <c:pt idx="7">
                  <c:v>146.65181799999999</c:v>
                </c:pt>
                <c:pt idx="8">
                  <c:v>135.88217599999999</c:v>
                </c:pt>
                <c:pt idx="9">
                  <c:v>90.488179700000003</c:v>
                </c:pt>
                <c:pt idx="10">
                  <c:v>141.60896600000001</c:v>
                </c:pt>
                <c:pt idx="11">
                  <c:v>108.56753500000001</c:v>
                </c:pt>
                <c:pt idx="12">
                  <c:v>115.27570900000001</c:v>
                </c:pt>
                <c:pt idx="13">
                  <c:v>122.97161199999999</c:v>
                </c:pt>
                <c:pt idx="14">
                  <c:v>121.81908900000001</c:v>
                </c:pt>
                <c:pt idx="15">
                  <c:v>141.47930600000001</c:v>
                </c:pt>
                <c:pt idx="16">
                  <c:v>112.829306</c:v>
                </c:pt>
                <c:pt idx="17">
                  <c:v>136.67690999999999</c:v>
                </c:pt>
                <c:pt idx="18">
                  <c:v>156.46792099999999</c:v>
                </c:pt>
                <c:pt idx="19">
                  <c:v>102.124225</c:v>
                </c:pt>
                <c:pt idx="20">
                  <c:v>137.56689800000001</c:v>
                </c:pt>
                <c:pt idx="21">
                  <c:v>113.08031200000001</c:v>
                </c:pt>
                <c:pt idx="22">
                  <c:v>128.323611</c:v>
                </c:pt>
                <c:pt idx="23">
                  <c:v>150.18387000000001</c:v>
                </c:pt>
                <c:pt idx="24">
                  <c:v>118.17749999999999</c:v>
                </c:pt>
                <c:pt idx="25">
                  <c:v>128.63254499999999</c:v>
                </c:pt>
                <c:pt idx="26">
                  <c:v>125.620681</c:v>
                </c:pt>
                <c:pt idx="27">
                  <c:v>132.62268499999999</c:v>
                </c:pt>
                <c:pt idx="28">
                  <c:v>136.409232</c:v>
                </c:pt>
                <c:pt idx="29">
                  <c:v>101.507195</c:v>
                </c:pt>
                <c:pt idx="30">
                  <c:v>100.993056</c:v>
                </c:pt>
                <c:pt idx="31">
                  <c:v>121.16003600000001</c:v>
                </c:pt>
                <c:pt idx="32">
                  <c:v>119.490095</c:v>
                </c:pt>
                <c:pt idx="33">
                  <c:v>114.50108299999999</c:v>
                </c:pt>
                <c:pt idx="34">
                  <c:v>116.14895799999999</c:v>
                </c:pt>
                <c:pt idx="35">
                  <c:v>125.267146</c:v>
                </c:pt>
              </c:numCache>
            </c:numRef>
          </c:val>
          <c:smooth val="0"/>
          <c:extLst>
            <c:ext xmlns:c16="http://schemas.microsoft.com/office/drawing/2014/chart" uri="{C3380CC4-5D6E-409C-BE32-E72D297353CC}">
              <c16:uniqueId val="{00000008-B687-4F79-AE32-71CC8FE25309}"/>
            </c:ext>
          </c:extLst>
        </c:ser>
        <c:dLbls>
          <c:showLegendKey val="0"/>
          <c:showVal val="0"/>
          <c:showCatName val="0"/>
          <c:showSerName val="0"/>
          <c:showPercent val="0"/>
          <c:showBubbleSize val="0"/>
        </c:dLbls>
        <c:smooth val="0"/>
        <c:axId val="-1996386472"/>
        <c:axId val="-2038782424"/>
      </c:lineChart>
      <c:dateAx>
        <c:axId val="-1996386472"/>
        <c:scaling>
          <c:orientation val="minMax"/>
        </c:scaling>
        <c:delete val="0"/>
        <c:axPos val="b"/>
        <c:minorGridlines/>
        <c:numFmt formatCode="[$-409]mmm\-yy;@" sourceLinked="0"/>
        <c:majorTickMark val="out"/>
        <c:minorTickMark val="none"/>
        <c:tickLblPos val="nextTo"/>
        <c:txPr>
          <a:bodyPr rot="-5400000" vert="horz"/>
          <a:lstStyle/>
          <a:p>
            <a:pPr>
              <a:defRPr sz="800"/>
            </a:pPr>
            <a:endParaRPr lang="en-US"/>
          </a:p>
        </c:txPr>
        <c:crossAx val="-2038782424"/>
        <c:crosses val="autoZero"/>
        <c:auto val="1"/>
        <c:lblOffset val="100"/>
        <c:baseTimeUnit val="months"/>
        <c:majorUnit val="1"/>
        <c:minorUnit val="12"/>
        <c:minorTimeUnit val="months"/>
      </c:dateAx>
      <c:valAx>
        <c:axId val="-2038782424"/>
        <c:scaling>
          <c:orientation val="minMax"/>
          <c:min val="0"/>
        </c:scaling>
        <c:delete val="0"/>
        <c:axPos val="l"/>
        <c:majorGridlines>
          <c:spPr>
            <a:ln>
              <a:solidFill>
                <a:schemeClr val="bg1">
                  <a:lumMod val="85000"/>
                </a:schemeClr>
              </a:solidFill>
            </a:ln>
          </c:spPr>
        </c:majorGridlines>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996386472"/>
        <c:crosses val="autoZero"/>
        <c:crossBetween val="between"/>
        <c:majorUnit val="25"/>
      </c:valAx>
    </c:plotArea>
    <c:legend>
      <c:legendPos val="t"/>
      <c:layout>
        <c:manualLayout>
          <c:xMode val="edge"/>
          <c:yMode val="edge"/>
          <c:x val="0.111045946842852"/>
          <c:y val="0.112380220223951"/>
          <c:w val="0.87362838265906395"/>
          <c:h val="7.7255043563341605E-2"/>
        </c:manualLayout>
      </c:layout>
      <c:overlay val="0"/>
      <c:spPr>
        <a:solidFill>
          <a:schemeClr val="bg1"/>
        </a:solidFill>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Baltimore</a:t>
            </a:r>
            <a:r>
              <a:rPr lang="en-US" sz="1100" baseline="0"/>
              <a:t> City Adult Court Detained</a:t>
            </a:r>
            <a:endParaRPr lang="en-US" sz="1100"/>
          </a:p>
        </c:rich>
      </c:tx>
      <c:layout>
        <c:manualLayout>
          <c:xMode val="edge"/>
          <c:yMode val="edge"/>
          <c:x val="0.111890970525236"/>
          <c:y val="2.38868440261535E-2"/>
        </c:manualLayout>
      </c:layout>
      <c:overlay val="1"/>
    </c:title>
    <c:autoTitleDeleted val="0"/>
    <c:plotArea>
      <c:layout>
        <c:manualLayout>
          <c:layoutTarget val="inner"/>
          <c:xMode val="edge"/>
          <c:yMode val="edge"/>
          <c:x val="9.8042055087941601E-2"/>
          <c:y val="0.192130812243787"/>
          <c:w val="0.89075421606781902"/>
          <c:h val="0.63203328680904902"/>
        </c:manualLayout>
      </c:layout>
      <c:lineChart>
        <c:grouping val="standard"/>
        <c:varyColors val="0"/>
        <c:ser>
          <c:idx val="4"/>
          <c:order val="0"/>
          <c:tx>
            <c:v>ADP</c:v>
          </c:tx>
          <c:spPr>
            <a:ln>
              <a:solidFill>
                <a:schemeClr val="accent3"/>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Residential!$R$4:$R$40</c:f>
              <c:numCache>
                <c:formatCode>0</c:formatCode>
                <c:ptCount val="37"/>
                <c:pt idx="0">
                  <c:v>11.6774194</c:v>
                </c:pt>
                <c:pt idx="1">
                  <c:v>11.3666667</c:v>
                </c:pt>
                <c:pt idx="2">
                  <c:v>15.3225806</c:v>
                </c:pt>
                <c:pt idx="3">
                  <c:v>16.266666699999998</c:v>
                </c:pt>
                <c:pt idx="4">
                  <c:v>18.064516099999999</c:v>
                </c:pt>
                <c:pt idx="5">
                  <c:v>17.821428600000001</c:v>
                </c:pt>
                <c:pt idx="6">
                  <c:v>19.7096774</c:v>
                </c:pt>
                <c:pt idx="7">
                  <c:v>18.419354800000001</c:v>
                </c:pt>
                <c:pt idx="8">
                  <c:v>19.233333300000002</c:v>
                </c:pt>
                <c:pt idx="9">
                  <c:v>24.806451599999999</c:v>
                </c:pt>
                <c:pt idx="10">
                  <c:v>29.9</c:v>
                </c:pt>
                <c:pt idx="11">
                  <c:v>37.354838700000002</c:v>
                </c:pt>
                <c:pt idx="12">
                  <c:v>40.806451600000003</c:v>
                </c:pt>
                <c:pt idx="13">
                  <c:v>36.9</c:v>
                </c:pt>
                <c:pt idx="14">
                  <c:v>41.0322581</c:v>
                </c:pt>
                <c:pt idx="15">
                  <c:v>46.133333299999997</c:v>
                </c:pt>
                <c:pt idx="16">
                  <c:v>49.677419399999998</c:v>
                </c:pt>
                <c:pt idx="17">
                  <c:v>50.5</c:v>
                </c:pt>
                <c:pt idx="18">
                  <c:v>51.9677419</c:v>
                </c:pt>
                <c:pt idx="19">
                  <c:v>49.903225800000001</c:v>
                </c:pt>
                <c:pt idx="20">
                  <c:v>52.133333299999997</c:v>
                </c:pt>
                <c:pt idx="21">
                  <c:v>52.548387099999999</c:v>
                </c:pt>
                <c:pt idx="22">
                  <c:v>48.4</c:v>
                </c:pt>
                <c:pt idx="23">
                  <c:v>43.612903199999998</c:v>
                </c:pt>
                <c:pt idx="24">
                  <c:v>39.387096800000002</c:v>
                </c:pt>
                <c:pt idx="25">
                  <c:v>42.066666699999999</c:v>
                </c:pt>
                <c:pt idx="26">
                  <c:v>47.483871000000001</c:v>
                </c:pt>
                <c:pt idx="27">
                  <c:v>47.6666667</c:v>
                </c:pt>
                <c:pt idx="28">
                  <c:v>44.290322600000003</c:v>
                </c:pt>
                <c:pt idx="29">
                  <c:v>45.275862099999998</c:v>
                </c:pt>
                <c:pt idx="30">
                  <c:v>44.387096800000002</c:v>
                </c:pt>
                <c:pt idx="31">
                  <c:v>44.903225800000001</c:v>
                </c:pt>
                <c:pt idx="32">
                  <c:v>48.7</c:v>
                </c:pt>
                <c:pt idx="33">
                  <c:v>46.741935499999997</c:v>
                </c:pt>
                <c:pt idx="34">
                  <c:v>47.066666699999999</c:v>
                </c:pt>
                <c:pt idx="35">
                  <c:v>46.870967700000001</c:v>
                </c:pt>
                <c:pt idx="36">
                  <c:v>46.225806499999997</c:v>
                </c:pt>
              </c:numCache>
            </c:numRef>
          </c:val>
          <c:smooth val="0"/>
          <c:extLst>
            <c:ext xmlns:c16="http://schemas.microsoft.com/office/drawing/2014/chart" uri="{C3380CC4-5D6E-409C-BE32-E72D297353CC}">
              <c16:uniqueId val="{00000003-4825-4BDD-A2EA-728D5B162966}"/>
            </c:ext>
          </c:extLst>
        </c:ser>
        <c:ser>
          <c:idx val="5"/>
          <c:order val="1"/>
          <c:tx>
            <c:v>ALOS</c:v>
          </c:tx>
          <c:spPr>
            <a:ln>
              <a:solidFill>
                <a:schemeClr val="accent1"/>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[1]Residential!$W$4:$W$39</c:f>
              <c:numCache>
                <c:formatCode>General</c:formatCode>
                <c:ptCount val="36"/>
                <c:pt idx="0">
                  <c:v>88.819444399999995</c:v>
                </c:pt>
                <c:pt idx="1">
                  <c:v>121.531052</c:v>
                </c:pt>
                <c:pt idx="2">
                  <c:v>92.547222199999993</c:v>
                </c:pt>
                <c:pt idx="3">
                  <c:v>105.487083</c:v>
                </c:pt>
                <c:pt idx="4">
                  <c:v>261.85590300000001</c:v>
                </c:pt>
                <c:pt idx="5">
                  <c:v>219.65377000000001</c:v>
                </c:pt>
                <c:pt idx="6">
                  <c:v>166.22060200000001</c:v>
                </c:pt>
                <c:pt idx="7">
                  <c:v>130.75737799999999</c:v>
                </c:pt>
                <c:pt idx="8">
                  <c:v>121.836928</c:v>
                </c:pt>
                <c:pt idx="9">
                  <c:v>104.390625</c:v>
                </c:pt>
                <c:pt idx="10">
                  <c:v>102.99887200000001</c:v>
                </c:pt>
                <c:pt idx="11">
                  <c:v>99.294675900000001</c:v>
                </c:pt>
                <c:pt idx="12">
                  <c:v>131.536058</c:v>
                </c:pt>
                <c:pt idx="13">
                  <c:v>171.60353499999999</c:v>
                </c:pt>
                <c:pt idx="14">
                  <c:v>145.38007999999999</c:v>
                </c:pt>
                <c:pt idx="15">
                  <c:v>198.04583299999999</c:v>
                </c:pt>
                <c:pt idx="16">
                  <c:v>127.010571</c:v>
                </c:pt>
                <c:pt idx="17">
                  <c:v>101.84256000000001</c:v>
                </c:pt>
                <c:pt idx="18">
                  <c:v>172.975752</c:v>
                </c:pt>
                <c:pt idx="19">
                  <c:v>83.942100699999997</c:v>
                </c:pt>
                <c:pt idx="20">
                  <c:v>133.66704100000001</c:v>
                </c:pt>
                <c:pt idx="21">
                  <c:v>130.84444400000001</c:v>
                </c:pt>
                <c:pt idx="22">
                  <c:v>152.30613399999999</c:v>
                </c:pt>
                <c:pt idx="23">
                  <c:v>161.01629299999999</c:v>
                </c:pt>
                <c:pt idx="24">
                  <c:v>129.31845200000001</c:v>
                </c:pt>
                <c:pt idx="25">
                  <c:v>94.754374999999996</c:v>
                </c:pt>
                <c:pt idx="26">
                  <c:v>144.23850300000001</c:v>
                </c:pt>
                <c:pt idx="27">
                  <c:v>115.17013900000001</c:v>
                </c:pt>
                <c:pt idx="28">
                  <c:v>183.48055600000001</c:v>
                </c:pt>
                <c:pt idx="29">
                  <c:v>108.28947599999999</c:v>
                </c:pt>
                <c:pt idx="30">
                  <c:v>144.615476</c:v>
                </c:pt>
                <c:pt idx="31">
                  <c:v>104.99459299999999</c:v>
                </c:pt>
                <c:pt idx="32">
                  <c:v>130.871465</c:v>
                </c:pt>
                <c:pt idx="33">
                  <c:v>100.421238</c:v>
                </c:pt>
                <c:pt idx="34">
                  <c:v>153.46269799999999</c:v>
                </c:pt>
                <c:pt idx="35">
                  <c:v>129.268663</c:v>
                </c:pt>
              </c:numCache>
            </c:numRef>
          </c:val>
          <c:smooth val="0"/>
          <c:extLst>
            <c:ext xmlns:c16="http://schemas.microsoft.com/office/drawing/2014/chart" uri="{C3380CC4-5D6E-409C-BE32-E72D297353CC}">
              <c16:uniqueId val="{00000004-4825-4BDD-A2EA-728D5B162966}"/>
            </c:ext>
          </c:extLst>
        </c:ser>
        <c:dLbls>
          <c:showLegendKey val="0"/>
          <c:showVal val="0"/>
          <c:showCatName val="0"/>
          <c:showSerName val="0"/>
          <c:showPercent val="0"/>
          <c:showBubbleSize val="0"/>
        </c:dLbls>
        <c:smooth val="0"/>
        <c:axId val="-2039273240"/>
        <c:axId val="-2039147288"/>
      </c:lineChart>
      <c:dateAx>
        <c:axId val="-2039273240"/>
        <c:scaling>
          <c:orientation val="minMax"/>
        </c:scaling>
        <c:delete val="0"/>
        <c:axPos val="b"/>
        <c:minorGridlines/>
        <c:numFmt formatCode="[$-409]mmm\-yy;@" sourceLinked="0"/>
        <c:majorTickMark val="out"/>
        <c:minorTickMark val="none"/>
        <c:tickLblPos val="nextTo"/>
        <c:txPr>
          <a:bodyPr rot="-5400000" vert="horz"/>
          <a:lstStyle/>
          <a:p>
            <a:pPr>
              <a:defRPr sz="800"/>
            </a:pPr>
            <a:endParaRPr lang="en-US"/>
          </a:p>
        </c:txPr>
        <c:crossAx val="-2039147288"/>
        <c:crosses val="autoZero"/>
        <c:auto val="1"/>
        <c:lblOffset val="100"/>
        <c:baseTimeUnit val="months"/>
        <c:majorUnit val="1"/>
        <c:minorUnit val="12"/>
        <c:minorTimeUnit val="months"/>
      </c:dateAx>
      <c:valAx>
        <c:axId val="-2039147288"/>
        <c:scaling>
          <c:orientation val="minMax"/>
          <c:min val="0"/>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039273240"/>
        <c:crosses val="autoZero"/>
        <c:crossBetween val="between"/>
        <c:majorUnit val="50"/>
      </c:valAx>
    </c:plotArea>
    <c:legend>
      <c:legendPos val="t"/>
      <c:layout>
        <c:manualLayout>
          <c:xMode val="edge"/>
          <c:yMode val="edge"/>
          <c:x val="0.14552870546354099"/>
          <c:y val="0.112380220223951"/>
          <c:w val="0.63224907231423699"/>
          <c:h val="7.6439686903042398E-2"/>
        </c:manualLayout>
      </c:layout>
      <c:overlay val="0"/>
      <c:spPr>
        <a:solidFill>
          <a:schemeClr val="bg1"/>
        </a:solidFill>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Rate</a:t>
            </a:r>
            <a:r>
              <a:rPr lang="en-US" sz="1200" baseline="0"/>
              <a:t> of FMLA Usage: Avg. Last 8 Pay Periods</a:t>
            </a:r>
            <a:endParaRPr lang="en-US" sz="1200"/>
          </a:p>
        </c:rich>
      </c:tx>
      <c:layout>
        <c:manualLayout>
          <c:xMode val="edge"/>
          <c:yMode val="edge"/>
          <c:x val="9.4830165840068911E-2"/>
          <c:y val="1.4652014652014652E-2"/>
        </c:manualLayout>
      </c:layout>
      <c:overlay val="0"/>
    </c:title>
    <c:autoTitleDeleted val="0"/>
    <c:plotArea>
      <c:layout>
        <c:manualLayout>
          <c:layoutTarget val="inner"/>
          <c:xMode val="edge"/>
          <c:yMode val="edge"/>
          <c:x val="5.8872752074341998E-2"/>
          <c:y val="0.141983790487728"/>
          <c:w val="0.94112728075167496"/>
          <c:h val="0.68992933575610704"/>
        </c:manualLayout>
      </c:layout>
      <c:barChart>
        <c:barDir val="col"/>
        <c:grouping val="clustered"/>
        <c:varyColors val="0"/>
        <c:ser>
          <c:idx val="0"/>
          <c:order val="0"/>
          <c:tx>
            <c:strRef>
              <c:f>'Sick &amp; FMLA Leave'!$B$3</c:f>
              <c:strCache>
                <c:ptCount val="1"/>
                <c:pt idx="0">
                  <c:v>Baseline: 4/18/23</c:v>
                </c:pt>
              </c:strCache>
            </c:strRef>
          </c:tx>
          <c:invertIfNegative val="0"/>
          <c:dPt>
            <c:idx val="0"/>
            <c:invertIfNegative val="0"/>
            <c:bubble3D val="0"/>
            <c:spPr>
              <a:solidFill>
                <a:schemeClr val="tx1"/>
              </a:solidFill>
            </c:spPr>
            <c:extLst>
              <c:ext xmlns:c16="http://schemas.microsoft.com/office/drawing/2014/chart" uri="{C3380CC4-5D6E-409C-BE32-E72D297353CC}">
                <c16:uniqueId val="{00000012-75A3-4A90-946D-A5CE29A5F589}"/>
              </c:ext>
            </c:extLst>
          </c:dPt>
          <c:dLbls>
            <c:spPr>
              <a:noFill/>
              <a:ln>
                <a:noFill/>
              </a:ln>
              <a:effectLst/>
            </c:spPr>
            <c:txPr>
              <a:bodyPr wrap="square" lIns="38100" tIns="19050" rIns="38100" bIns="19050" anchor="ctr">
                <a:spAutoFit/>
              </a:bodyPr>
              <a:lstStyle/>
              <a:p>
                <a:pPr>
                  <a:defRPr sz="8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'Sick &amp; FMLA Leave'!$A$14:$A$23</c:f>
              <c:strCache>
                <c:ptCount val="10"/>
                <c:pt idx="0">
                  <c:v>Overall FMLA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'Sick &amp; FMLA Leave'!$B$14:$B$23</c:f>
              <c:numCache>
                <c:formatCode>0.0</c:formatCode>
                <c:ptCount val="10"/>
                <c:pt idx="0">
                  <c:v>1.2105813953488371</c:v>
                </c:pt>
                <c:pt idx="1">
                  <c:v>0.1510185185185185</c:v>
                </c:pt>
                <c:pt idx="2">
                  <c:v>1.4179365079365078</c:v>
                </c:pt>
                <c:pt idx="3">
                  <c:v>2.1621621621621623</c:v>
                </c:pt>
                <c:pt idx="4">
                  <c:v>4.390625</c:v>
                </c:pt>
                <c:pt idx="5">
                  <c:v>2.0689655172413794</c:v>
                </c:pt>
                <c:pt idx="6">
                  <c:v>0.48484848484848486</c:v>
                </c:pt>
                <c:pt idx="7">
                  <c:v>0.14105263157894737</c:v>
                </c:pt>
                <c:pt idx="8">
                  <c:v>0.28853658536585364</c:v>
                </c:pt>
                <c:pt idx="9">
                  <c:v>1.3023255813953489</c:v>
                </c:pt>
              </c:numCache>
            </c:numRef>
          </c:val>
          <c:extLst>
            <c:ext xmlns:c16="http://schemas.microsoft.com/office/drawing/2014/chart" uri="{C3380CC4-5D6E-409C-BE32-E72D297353CC}">
              <c16:uniqueId val="{00000013-75A3-4A90-946D-A5CE29A5F589}"/>
            </c:ext>
          </c:extLst>
        </c:ser>
        <c:ser>
          <c:idx val="1"/>
          <c:order val="1"/>
          <c:tx>
            <c:strRef>
              <c:f>'Sick &amp; FMLA Leave'!$K$3</c:f>
              <c:strCache>
                <c:ptCount val="1"/>
                <c:pt idx="0">
                  <c:v>Average: Last 8 pay Periods</c:v>
                </c:pt>
              </c:strCache>
            </c:strRef>
          </c:tx>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'Sick &amp; FMLA Leave'!$A$14:$A$23</c:f>
              <c:strCache>
                <c:ptCount val="10"/>
                <c:pt idx="0">
                  <c:v>Overall FMLA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'Sick &amp; FMLA Leave'!$K$14:$K$23</c:f>
              <c:numCache>
                <c:formatCode>0.0</c:formatCode>
                <c:ptCount val="10"/>
                <c:pt idx="0">
                  <c:v>1.2460177628324793</c:v>
                </c:pt>
                <c:pt idx="1">
                  <c:v>2.1721898270780668</c:v>
                </c:pt>
                <c:pt idx="2">
                  <c:v>0.65059874508443205</c:v>
                </c:pt>
                <c:pt idx="3">
                  <c:v>0.92355108144581832</c:v>
                </c:pt>
                <c:pt idx="4">
                  <c:v>1.1415342184357942</c:v>
                </c:pt>
                <c:pt idx="5">
                  <c:v>1.8007388167335157</c:v>
                </c:pt>
                <c:pt idx="6">
                  <c:v>0</c:v>
                </c:pt>
                <c:pt idx="7">
                  <c:v>2.2222222222222223E-2</c:v>
                </c:pt>
                <c:pt idx="8">
                  <c:v>1.398320527100757</c:v>
                </c:pt>
                <c:pt idx="9">
                  <c:v>0.7411775709577616</c:v>
                </c:pt>
              </c:numCache>
            </c:numRef>
          </c:val>
          <c:extLst>
            <c:ext xmlns:c16="http://schemas.microsoft.com/office/drawing/2014/chart" uri="{C3380CC4-5D6E-409C-BE32-E72D297353CC}">
              <c16:uniqueId val="{00000002-4F65-4FA1-9564-A02802853810}"/>
            </c:ext>
          </c:extLst>
        </c:ser>
        <c:dLbls>
          <c:showLegendKey val="0"/>
          <c:showVal val="0"/>
          <c:showCatName val="0"/>
          <c:showSerName val="0"/>
          <c:showPercent val="0"/>
          <c:showBubbleSize val="0"/>
        </c:dLbls>
        <c:gapWidth val="150"/>
        <c:axId val="-2041512600"/>
        <c:axId val="-2041072872"/>
      </c:barChart>
      <c:catAx>
        <c:axId val="-2041512600"/>
        <c:scaling>
          <c:orientation val="minMax"/>
        </c:scaling>
        <c:delete val="0"/>
        <c:axPos val="b"/>
        <c:numFmt formatCode="General" sourceLinked="1"/>
        <c:majorTickMark val="out"/>
        <c:minorTickMark val="none"/>
        <c:tickLblPos val="nextTo"/>
        <c:txPr>
          <a:bodyPr rot="0" vert="horz"/>
          <a:lstStyle/>
          <a:p>
            <a:pPr>
              <a:defRPr sz="700" baseline="0"/>
            </a:pPr>
            <a:endParaRPr lang="en-US"/>
          </a:p>
        </c:txPr>
        <c:crossAx val="-2041072872"/>
        <c:crosses val="autoZero"/>
        <c:auto val="1"/>
        <c:lblAlgn val="ctr"/>
        <c:lblOffset val="100"/>
        <c:tickLblSkip val="1"/>
        <c:tickMarkSkip val="1"/>
        <c:noMultiLvlLbl val="0"/>
      </c:catAx>
      <c:valAx>
        <c:axId val="-2041072872"/>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txPr>
          <a:bodyPr rot="0" vert="horz"/>
          <a:lstStyle/>
          <a:p>
            <a:pPr>
              <a:defRPr sz="900"/>
            </a:pPr>
            <a:endParaRPr lang="en-US"/>
          </a:p>
        </c:txPr>
        <c:crossAx val="-2041512600"/>
        <c:crosses val="autoZero"/>
        <c:crossBetween val="between"/>
      </c:valAx>
      <c:spPr>
        <a:noFill/>
        <a:ln w="25400">
          <a:noFill/>
        </a:ln>
      </c:spPr>
    </c:plotArea>
    <c:legend>
      <c:legendPos val="r"/>
      <c:layout>
        <c:manualLayout>
          <c:xMode val="edge"/>
          <c:yMode val="edge"/>
          <c:x val="0.54686177334731789"/>
          <c:y val="3.4762150962218401E-2"/>
          <c:w val="0.43185369528108075"/>
          <c:h val="0.10887777866046068"/>
        </c:manualLayout>
      </c:layout>
      <c:overlay val="0"/>
    </c:legend>
    <c:plotVisOnly val="1"/>
    <c:dispBlanksAs val="gap"/>
    <c:showDLblsOverMax val="0"/>
  </c:chart>
  <c:printSettings>
    <c:headerFooter alignWithMargins="0"/>
    <c:pageMargins b="1" l="0.75" r="0.75" t="1" header="0.5" footer="0.5"/>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Rate</a:t>
            </a:r>
            <a:r>
              <a:rPr lang="en-US" sz="1200" baseline="0"/>
              <a:t> of Overtime Usage: Avg. Last 8 Pay Periods</a:t>
            </a:r>
            <a:endParaRPr lang="en-US" sz="1200"/>
          </a:p>
        </c:rich>
      </c:tx>
      <c:layout>
        <c:manualLayout>
          <c:xMode val="edge"/>
          <c:yMode val="edge"/>
          <c:x val="9.4830237961684744E-2"/>
          <c:y val="2.3763679702134819E-3"/>
        </c:manualLayout>
      </c:layout>
      <c:overlay val="0"/>
    </c:title>
    <c:autoTitleDeleted val="0"/>
    <c:plotArea>
      <c:layout>
        <c:manualLayout>
          <c:layoutTarget val="inner"/>
          <c:xMode val="edge"/>
          <c:yMode val="edge"/>
          <c:x val="5.102790734665167E-2"/>
          <c:y val="0.14198388270055995"/>
          <c:w val="0.93955202157041839"/>
          <c:h val="0.68992933575610704"/>
        </c:manualLayout>
      </c:layout>
      <c:barChart>
        <c:barDir val="col"/>
        <c:grouping val="clustered"/>
        <c:varyColors val="0"/>
        <c:ser>
          <c:idx val="0"/>
          <c:order val="0"/>
          <c:tx>
            <c:strRef>
              <c:f>Overtime!$B$3</c:f>
              <c:strCache>
                <c:ptCount val="1"/>
                <c:pt idx="0">
                  <c:v>Baseline: 4/18/23</c:v>
                </c:pt>
              </c:strCache>
            </c:strRef>
          </c:tx>
          <c:invertIfNegative val="0"/>
          <c:dPt>
            <c:idx val="0"/>
            <c:invertIfNegative val="0"/>
            <c:bubble3D val="0"/>
            <c:spPr>
              <a:solidFill>
                <a:schemeClr val="tx1"/>
              </a:solidFill>
            </c:spPr>
            <c:extLst>
              <c:ext xmlns:c16="http://schemas.microsoft.com/office/drawing/2014/chart" uri="{C3380CC4-5D6E-409C-BE32-E72D297353CC}">
                <c16:uniqueId val="{00000007-1C89-4B8A-955E-815229FFED63}"/>
              </c:ext>
            </c:extLst>
          </c:dPt>
          <c:dLbls>
            <c:spPr>
              <a:noFill/>
              <a:ln>
                <a:noFill/>
              </a:ln>
              <a:effectLst/>
            </c:spPr>
            <c:txPr>
              <a:bodyPr wrap="square" lIns="38100" tIns="19050" rIns="38100" bIns="19050" anchor="ctr">
                <a:spAutoFit/>
              </a:bodyPr>
              <a:lstStyle/>
              <a:p>
                <a:pPr>
                  <a:defRPr sz="8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Overtime!$A$24:$A$33</c:f>
              <c:strCache>
                <c:ptCount val="10"/>
                <c:pt idx="0">
                  <c:v>Overall Overtime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Overtime!$B$24:$B$33</c:f>
              <c:numCache>
                <c:formatCode>0.0</c:formatCode>
                <c:ptCount val="10"/>
                <c:pt idx="0">
                  <c:v>21.662790697674417</c:v>
                </c:pt>
                <c:pt idx="1">
                  <c:v>23.342592592592592</c:v>
                </c:pt>
                <c:pt idx="2">
                  <c:v>23.107936507936508</c:v>
                </c:pt>
                <c:pt idx="3">
                  <c:v>20.383783783783784</c:v>
                </c:pt>
                <c:pt idx="4">
                  <c:v>17.787500000000001</c:v>
                </c:pt>
                <c:pt idx="5">
                  <c:v>27.998275862068969</c:v>
                </c:pt>
                <c:pt idx="6">
                  <c:v>31.321212121212117</c:v>
                </c:pt>
                <c:pt idx="7">
                  <c:v>11.526315789473685</c:v>
                </c:pt>
                <c:pt idx="8">
                  <c:v>8.6487804878048777</c:v>
                </c:pt>
                <c:pt idx="9">
                  <c:v>22.602325581395348</c:v>
                </c:pt>
              </c:numCache>
            </c:numRef>
          </c:val>
          <c:extLst>
            <c:ext xmlns:c16="http://schemas.microsoft.com/office/drawing/2014/chart" uri="{C3380CC4-5D6E-409C-BE32-E72D297353CC}">
              <c16:uniqueId val="{00000008-1C89-4B8A-955E-815229FFED63}"/>
            </c:ext>
          </c:extLst>
        </c:ser>
        <c:ser>
          <c:idx val="1"/>
          <c:order val="1"/>
          <c:tx>
            <c:strRef>
              <c:f>Overtime!$K$3</c:f>
              <c:strCache>
                <c:ptCount val="1"/>
                <c:pt idx="0">
                  <c:v>Average: Last 8 Pay Periods</c:v>
                </c:pt>
              </c:strCache>
            </c:strRef>
          </c:tx>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Overtime!$A$24:$A$33</c:f>
              <c:strCache>
                <c:ptCount val="10"/>
                <c:pt idx="0">
                  <c:v>Overall Overtime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Overtime!$K$24:$K$33</c:f>
              <c:numCache>
                <c:formatCode>0.0</c:formatCode>
                <c:ptCount val="10"/>
                <c:pt idx="0">
                  <c:v>19.574482172926189</c:v>
                </c:pt>
                <c:pt idx="1">
                  <c:v>25.962230265672439</c:v>
                </c:pt>
                <c:pt idx="2">
                  <c:v>21.327212528247834</c:v>
                </c:pt>
                <c:pt idx="3">
                  <c:v>23.052873362278049</c:v>
                </c:pt>
                <c:pt idx="4">
                  <c:v>14.950194724099447</c:v>
                </c:pt>
                <c:pt idx="5">
                  <c:v>23.011089207342845</c:v>
                </c:pt>
                <c:pt idx="6">
                  <c:v>0</c:v>
                </c:pt>
                <c:pt idx="7">
                  <c:v>6.4746641688625388</c:v>
                </c:pt>
                <c:pt idx="8">
                  <c:v>7.2798493976684089</c:v>
                </c:pt>
                <c:pt idx="9">
                  <c:v>18.096061968643959</c:v>
                </c:pt>
              </c:numCache>
            </c:numRef>
          </c:val>
          <c:extLst>
            <c:ext xmlns:c16="http://schemas.microsoft.com/office/drawing/2014/chart" uri="{C3380CC4-5D6E-409C-BE32-E72D297353CC}">
              <c16:uniqueId val="{00000002-4E00-4F9D-9066-F99DC3FC3BC5}"/>
            </c:ext>
          </c:extLst>
        </c:ser>
        <c:dLbls>
          <c:showLegendKey val="0"/>
          <c:showVal val="0"/>
          <c:showCatName val="0"/>
          <c:showSerName val="0"/>
          <c:showPercent val="0"/>
          <c:showBubbleSize val="0"/>
        </c:dLbls>
        <c:gapWidth val="109"/>
        <c:axId val="-2041512600"/>
        <c:axId val="-2041072872"/>
      </c:barChart>
      <c:catAx>
        <c:axId val="-2041512600"/>
        <c:scaling>
          <c:orientation val="minMax"/>
        </c:scaling>
        <c:delete val="0"/>
        <c:axPos val="b"/>
        <c:numFmt formatCode="General" sourceLinked="1"/>
        <c:majorTickMark val="out"/>
        <c:minorTickMark val="none"/>
        <c:tickLblPos val="nextTo"/>
        <c:txPr>
          <a:bodyPr rot="0" vert="horz"/>
          <a:lstStyle/>
          <a:p>
            <a:pPr>
              <a:defRPr sz="700" baseline="0"/>
            </a:pPr>
            <a:endParaRPr lang="en-US"/>
          </a:p>
        </c:txPr>
        <c:crossAx val="-2041072872"/>
        <c:crosses val="autoZero"/>
        <c:auto val="1"/>
        <c:lblAlgn val="ctr"/>
        <c:lblOffset val="100"/>
        <c:tickLblSkip val="1"/>
        <c:tickMarkSkip val="1"/>
        <c:noMultiLvlLbl val="0"/>
      </c:catAx>
      <c:valAx>
        <c:axId val="-2041072872"/>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txPr>
          <a:bodyPr rot="0" vert="horz"/>
          <a:lstStyle/>
          <a:p>
            <a:pPr>
              <a:defRPr sz="900"/>
            </a:pPr>
            <a:endParaRPr lang="en-US"/>
          </a:p>
        </c:txPr>
        <c:crossAx val="-2041512600"/>
        <c:crosses val="autoZero"/>
        <c:crossBetween val="between"/>
      </c:valAx>
      <c:spPr>
        <a:noFill/>
        <a:ln w="25400">
          <a:noFill/>
        </a:ln>
      </c:spPr>
    </c:plotArea>
    <c:legend>
      <c:legendPos val="tr"/>
      <c:layout>
        <c:manualLayout>
          <c:xMode val="edge"/>
          <c:yMode val="edge"/>
          <c:x val="0.58011067811385464"/>
          <c:y val="2.7986095808127828E-2"/>
          <c:w val="0.4179280939721583"/>
          <c:h val="7.923872890853989E-2"/>
        </c:manualLayout>
      </c:layout>
      <c:overlay val="0"/>
    </c:legend>
    <c:plotVisOnly val="1"/>
    <c:dispBlanksAs val="gap"/>
    <c:showDLblsOverMax val="0"/>
  </c:chart>
  <c:printSettings>
    <c:headerFooter alignWithMargins="0"/>
    <c:pageMargins b="1" l="0.75" r="0.75" t="1" header="0.5" footer="0.5"/>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rgbClr val="000000"/>
                </a:solidFill>
                <a:latin typeface="Calibri"/>
                <a:ea typeface="Calibri"/>
                <a:cs typeface="Calibri"/>
              </a:defRPr>
            </a:pPr>
            <a:r>
              <a:rPr lang="en-US" sz="1100"/>
              <a:t>Intake Decision Rates</a:t>
            </a:r>
          </a:p>
        </c:rich>
      </c:tx>
      <c:layout>
        <c:manualLayout>
          <c:xMode val="edge"/>
          <c:yMode val="edge"/>
          <c:x val="4.7512948121840898E-2"/>
          <c:y val="2.4131214367434799E-2"/>
        </c:manualLayout>
      </c:layout>
      <c:overlay val="1"/>
      <c:spPr>
        <a:noFill/>
        <a:ln>
          <a:noFill/>
        </a:ln>
        <a:effectLst/>
      </c:spPr>
      <c:txPr>
        <a:bodyPr rot="0" spcFirstLastPara="1" vertOverflow="ellipsis" vert="horz" wrap="square" anchor="ctr" anchorCtr="1"/>
        <a:lstStyle/>
        <a:p>
          <a:pPr>
            <a:defRPr sz="110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6421701668787663E-2"/>
          <c:y val="0.21097561446270099"/>
          <c:w val="0.87891335439357499"/>
          <c:h val="0.63390169979702604"/>
        </c:manualLayout>
      </c:layout>
      <c:lineChart>
        <c:grouping val="standard"/>
        <c:varyColors val="0"/>
        <c:ser>
          <c:idx val="2"/>
          <c:order val="0"/>
          <c:tx>
            <c:v>Referred to States Attorney</c:v>
          </c:tx>
          <c:spPr>
            <a:ln w="28575" cap="rnd" cmpd="sng" algn="ctr">
              <a:solidFill>
                <a:schemeClr val="accent3">
                  <a:shade val="95000"/>
                  <a:satMod val="105000"/>
                </a:schemeClr>
              </a:solidFill>
              <a:prstDash val="solid"/>
              <a:round/>
            </a:ln>
            <a:effectLst/>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Dispositions'!$AA$5:$AA$40</c:f>
              <c:numCache>
                <c:formatCode>0%</c:formatCode>
                <c:ptCount val="36"/>
                <c:pt idx="0">
                  <c:v>0.54102795311091068</c:v>
                </c:pt>
                <c:pt idx="1">
                  <c:v>0.44916003536693194</c:v>
                </c:pt>
                <c:pt idx="2">
                  <c:v>0.49660523763336567</c:v>
                </c:pt>
                <c:pt idx="3">
                  <c:v>0.52028397565922924</c:v>
                </c:pt>
                <c:pt idx="4">
                  <c:v>0.53450051493305872</c:v>
                </c:pt>
                <c:pt idx="5">
                  <c:v>0.52261904761904765</c:v>
                </c:pt>
                <c:pt idx="6">
                  <c:v>0.53006681514476617</c:v>
                </c:pt>
                <c:pt idx="7">
                  <c:v>0.55993000874890642</c:v>
                </c:pt>
                <c:pt idx="8">
                  <c:v>0.55154091392136029</c:v>
                </c:pt>
                <c:pt idx="9">
                  <c:v>0.54466608846487419</c:v>
                </c:pt>
                <c:pt idx="10">
                  <c:v>0.5962596259625963</c:v>
                </c:pt>
                <c:pt idx="11">
                  <c:v>0.64780600461893767</c:v>
                </c:pt>
                <c:pt idx="12">
                  <c:v>0.50663129973474796</c:v>
                </c:pt>
                <c:pt idx="13">
                  <c:v>0.51795332136445238</c:v>
                </c:pt>
                <c:pt idx="14">
                  <c:v>0.50787766450417049</c:v>
                </c:pt>
                <c:pt idx="15">
                  <c:v>0.50745033112582782</c:v>
                </c:pt>
                <c:pt idx="16">
                  <c:v>0.49235993208828521</c:v>
                </c:pt>
                <c:pt idx="17">
                  <c:v>0.49856733524355301</c:v>
                </c:pt>
                <c:pt idx="18">
                  <c:v>0.46692233940556088</c:v>
                </c:pt>
                <c:pt idx="19">
                  <c:v>0.43804262036306235</c:v>
                </c:pt>
                <c:pt idx="20">
                  <c:v>0.4009216589861751</c:v>
                </c:pt>
                <c:pt idx="21">
                  <c:v>0.4219886822958771</c:v>
                </c:pt>
                <c:pt idx="22">
                  <c:v>0.46356275303643724</c:v>
                </c:pt>
                <c:pt idx="23">
                  <c:v>0.43957115009746589</c:v>
                </c:pt>
                <c:pt idx="24">
                  <c:v>0.40579710144927539</c:v>
                </c:pt>
                <c:pt idx="25">
                  <c:v>0.41379310344827586</c:v>
                </c:pt>
                <c:pt idx="26">
                  <c:v>0.40756602426837973</c:v>
                </c:pt>
                <c:pt idx="27">
                  <c:v>0.41830559757942509</c:v>
                </c:pt>
                <c:pt idx="28">
                  <c:v>0.47326007326007324</c:v>
                </c:pt>
                <c:pt idx="29">
                  <c:v>0.42241379310344829</c:v>
                </c:pt>
                <c:pt idx="30">
                  <c:v>0.37159863945578231</c:v>
                </c:pt>
                <c:pt idx="31">
                  <c:v>0.40156794425087106</c:v>
                </c:pt>
                <c:pt idx="32">
                  <c:v>0.42710120068610635</c:v>
                </c:pt>
                <c:pt idx="33">
                  <c:v>0.38342440801457195</c:v>
                </c:pt>
                <c:pt idx="34">
                  <c:v>0.48337028824833705</c:v>
                </c:pt>
                <c:pt idx="35">
                  <c:v>0.48230912476722532</c:v>
                </c:pt>
              </c:numCache>
            </c:numRef>
          </c:val>
          <c:smooth val="0"/>
          <c:extLst>
            <c:ext xmlns:c16="http://schemas.microsoft.com/office/drawing/2014/chart" uri="{C3380CC4-5D6E-409C-BE32-E72D297353CC}">
              <c16:uniqueId val="{00000000-183B-488A-BF9C-94A616CEE832}"/>
            </c:ext>
          </c:extLst>
        </c:ser>
        <c:ser>
          <c:idx val="0"/>
          <c:order val="1"/>
          <c:tx>
            <c:v>Closed</c:v>
          </c:tx>
          <c:spPr>
            <a:ln w="28575" cap="rnd" cmpd="sng" algn="ctr">
              <a:solidFill>
                <a:schemeClr val="accent1">
                  <a:shade val="95000"/>
                  <a:satMod val="105000"/>
                </a:schemeClr>
              </a:solidFill>
              <a:prstDash val="solid"/>
              <a:round/>
            </a:ln>
            <a:effectLst/>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Dispositions'!$N$5:$N$40</c:f>
              <c:numCache>
                <c:formatCode>0%</c:formatCode>
                <c:ptCount val="36"/>
                <c:pt idx="0">
                  <c:v>0.34084761045987377</c:v>
                </c:pt>
                <c:pt idx="1">
                  <c:v>0.41644562334217505</c:v>
                </c:pt>
                <c:pt idx="2">
                  <c:v>0.38021338506304558</c:v>
                </c:pt>
                <c:pt idx="3">
                  <c:v>0.34584178498985801</c:v>
                </c:pt>
                <c:pt idx="4">
                  <c:v>0.33470648815653964</c:v>
                </c:pt>
                <c:pt idx="5">
                  <c:v>0.37023809523809526</c:v>
                </c:pt>
                <c:pt idx="6">
                  <c:v>0.37082405345211583</c:v>
                </c:pt>
                <c:pt idx="7">
                  <c:v>0.35608048993875768</c:v>
                </c:pt>
                <c:pt idx="8">
                  <c:v>0.31987247608926672</c:v>
                </c:pt>
                <c:pt idx="9">
                  <c:v>0.33044232437120558</c:v>
                </c:pt>
                <c:pt idx="10">
                  <c:v>0.30033003300330036</c:v>
                </c:pt>
                <c:pt idx="11">
                  <c:v>0.28868360277136257</c:v>
                </c:pt>
                <c:pt idx="12">
                  <c:v>0.41821396993810789</c:v>
                </c:pt>
                <c:pt idx="13">
                  <c:v>0.39048473967684022</c:v>
                </c:pt>
                <c:pt idx="14">
                  <c:v>0.40315106580166821</c:v>
                </c:pt>
                <c:pt idx="15">
                  <c:v>0.39486754966887416</c:v>
                </c:pt>
                <c:pt idx="16">
                  <c:v>0.41171477079796265</c:v>
                </c:pt>
                <c:pt idx="17">
                  <c:v>0.4040114613180516</c:v>
                </c:pt>
                <c:pt idx="18">
                  <c:v>0.47746883988494726</c:v>
                </c:pt>
                <c:pt idx="19">
                  <c:v>0.48224151539068666</c:v>
                </c:pt>
                <c:pt idx="20">
                  <c:v>0.50230414746543783</c:v>
                </c:pt>
                <c:pt idx="21">
                  <c:v>0.45675020210185935</c:v>
                </c:pt>
                <c:pt idx="22">
                  <c:v>0.46761133603238869</c:v>
                </c:pt>
                <c:pt idx="23">
                  <c:v>0.4571150097465887</c:v>
                </c:pt>
                <c:pt idx="24">
                  <c:v>0.50161030595813205</c:v>
                </c:pt>
                <c:pt idx="25">
                  <c:v>0.49669845928099782</c:v>
                </c:pt>
                <c:pt idx="26">
                  <c:v>0.49964311206281226</c:v>
                </c:pt>
                <c:pt idx="27">
                  <c:v>0.49546142208774585</c:v>
                </c:pt>
                <c:pt idx="28">
                  <c:v>0.44102564102564101</c:v>
                </c:pt>
                <c:pt idx="29">
                  <c:v>0.48189655172413792</c:v>
                </c:pt>
                <c:pt idx="30">
                  <c:v>0.50935374149659862</c:v>
                </c:pt>
                <c:pt idx="31">
                  <c:v>0.48606271777003485</c:v>
                </c:pt>
                <c:pt idx="32">
                  <c:v>0.45540308747855918</c:v>
                </c:pt>
                <c:pt idx="33">
                  <c:v>0.49726775956284153</c:v>
                </c:pt>
                <c:pt idx="34">
                  <c:v>0.3902439024390244</c:v>
                </c:pt>
                <c:pt idx="35">
                  <c:v>0.4031657355679702</c:v>
                </c:pt>
              </c:numCache>
            </c:numRef>
          </c:val>
          <c:smooth val="0"/>
          <c:extLst>
            <c:ext xmlns:c16="http://schemas.microsoft.com/office/drawing/2014/chart" uri="{C3380CC4-5D6E-409C-BE32-E72D297353CC}">
              <c16:uniqueId val="{00000001-183B-488A-BF9C-94A616CEE832}"/>
            </c:ext>
          </c:extLst>
        </c:ser>
        <c:ser>
          <c:idx val="1"/>
          <c:order val="2"/>
          <c:tx>
            <c:v>Informal</c:v>
          </c:tx>
          <c:spPr>
            <a:ln w="28575" cap="rnd" cmpd="sng" algn="ctr">
              <a:solidFill>
                <a:schemeClr val="accent2">
                  <a:shade val="95000"/>
                  <a:satMod val="105000"/>
                </a:schemeClr>
              </a:solidFill>
              <a:prstDash val="solid"/>
              <a:round/>
            </a:ln>
            <a:effectLst/>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Dispositions'!$P$5:$P$40</c:f>
              <c:numCache>
                <c:formatCode>0%</c:formatCode>
                <c:ptCount val="36"/>
                <c:pt idx="0">
                  <c:v>0.11812443642921551</c:v>
                </c:pt>
                <c:pt idx="1">
                  <c:v>0.134394341290893</c:v>
                </c:pt>
                <c:pt idx="2">
                  <c:v>0.12318137730358875</c:v>
                </c:pt>
                <c:pt idx="3">
                  <c:v>0.13387423935091278</c:v>
                </c:pt>
                <c:pt idx="4">
                  <c:v>0.13079299691040164</c:v>
                </c:pt>
                <c:pt idx="5">
                  <c:v>0.10714285714285714</c:v>
                </c:pt>
                <c:pt idx="6">
                  <c:v>9.9109131403118042E-2</c:v>
                </c:pt>
                <c:pt idx="7">
                  <c:v>8.3989501312335957E-2</c:v>
                </c:pt>
                <c:pt idx="8">
                  <c:v>0.12858660998937302</c:v>
                </c:pt>
                <c:pt idx="9">
                  <c:v>0.12489158716392021</c:v>
                </c:pt>
                <c:pt idx="10">
                  <c:v>0.1034103410341034</c:v>
                </c:pt>
                <c:pt idx="11">
                  <c:v>6.3510392609699776E-2</c:v>
                </c:pt>
                <c:pt idx="12">
                  <c:v>7.515473032714412E-2</c:v>
                </c:pt>
                <c:pt idx="13">
                  <c:v>9.1561938958707359E-2</c:v>
                </c:pt>
                <c:pt idx="14">
                  <c:v>8.8971269694161262E-2</c:v>
                </c:pt>
                <c:pt idx="15">
                  <c:v>9.7682119205298013E-2</c:v>
                </c:pt>
                <c:pt idx="16">
                  <c:v>9.5925297113752125E-2</c:v>
                </c:pt>
                <c:pt idx="17">
                  <c:v>9.7421203438395415E-2</c:v>
                </c:pt>
                <c:pt idx="18">
                  <c:v>5.560882070949185E-2</c:v>
                </c:pt>
                <c:pt idx="19">
                  <c:v>7.9715864246250989E-2</c:v>
                </c:pt>
                <c:pt idx="20">
                  <c:v>9.6774193548387094E-2</c:v>
                </c:pt>
                <c:pt idx="21">
                  <c:v>0.12126111560226355</c:v>
                </c:pt>
                <c:pt idx="22">
                  <c:v>6.8825910931174086E-2</c:v>
                </c:pt>
                <c:pt idx="23">
                  <c:v>0.10331384015594541</c:v>
                </c:pt>
                <c:pt idx="24">
                  <c:v>9.2592592592592587E-2</c:v>
                </c:pt>
                <c:pt idx="25">
                  <c:v>8.950843727072634E-2</c:v>
                </c:pt>
                <c:pt idx="26">
                  <c:v>9.2790863668807996E-2</c:v>
                </c:pt>
                <c:pt idx="27">
                  <c:v>8.6232980332829043E-2</c:v>
                </c:pt>
                <c:pt idx="28">
                  <c:v>8.5714285714285715E-2</c:v>
                </c:pt>
                <c:pt idx="29">
                  <c:v>9.568965517241379E-2</c:v>
                </c:pt>
                <c:pt idx="30">
                  <c:v>0.11904761904761904</c:v>
                </c:pt>
                <c:pt idx="31">
                  <c:v>0.11236933797909408</c:v>
                </c:pt>
                <c:pt idx="32">
                  <c:v>0.11749571183533447</c:v>
                </c:pt>
                <c:pt idx="33">
                  <c:v>0.11930783242258652</c:v>
                </c:pt>
                <c:pt idx="34">
                  <c:v>0.12638580931263857</c:v>
                </c:pt>
                <c:pt idx="35">
                  <c:v>0.11452513966480447</c:v>
                </c:pt>
              </c:numCache>
            </c:numRef>
          </c:val>
          <c:smooth val="0"/>
          <c:extLst>
            <c:ext xmlns:c16="http://schemas.microsoft.com/office/drawing/2014/chart" uri="{C3380CC4-5D6E-409C-BE32-E72D297353CC}">
              <c16:uniqueId val="{00000002-183B-488A-BF9C-94A616CEE832}"/>
            </c:ext>
          </c:extLst>
        </c:ser>
        <c:dLbls>
          <c:showLegendKey val="0"/>
          <c:showVal val="0"/>
          <c:showCatName val="0"/>
          <c:showSerName val="0"/>
          <c:showPercent val="0"/>
          <c:showBubbleSize val="0"/>
        </c:dLbls>
        <c:smooth val="0"/>
        <c:axId val="-2040188808"/>
        <c:axId val="-1995958472"/>
      </c:lineChart>
      <c:dateAx>
        <c:axId val="-2040188808"/>
        <c:scaling>
          <c:orientation val="minMax"/>
        </c:scaling>
        <c:delete val="0"/>
        <c:axPos val="b"/>
        <c:minorGridlines>
          <c:spPr>
            <a:ln w="9525" cap="flat" cmpd="sng" algn="ctr">
              <a:solidFill>
                <a:schemeClr val="tx1">
                  <a:tint val="50000"/>
                  <a:shade val="95000"/>
                  <a:satMod val="105000"/>
                </a:schemeClr>
              </a:solidFill>
              <a:prstDash val="solid"/>
              <a:round/>
            </a:ln>
            <a:effectLst/>
          </c:spPr>
        </c:minorGridlines>
        <c:numFmt formatCode="[$-409]mmm\-yy;@"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800" b="0" i="0" u="none" strike="noStrike" kern="1200" baseline="0">
                <a:solidFill>
                  <a:srgbClr val="000000"/>
                </a:solidFill>
                <a:latin typeface="Calibri"/>
                <a:ea typeface="Calibri"/>
                <a:cs typeface="Calibri"/>
              </a:defRPr>
            </a:pPr>
            <a:endParaRPr lang="en-US"/>
          </a:p>
        </c:txPr>
        <c:crossAx val="-1995958472"/>
        <c:crosses val="autoZero"/>
        <c:auto val="1"/>
        <c:lblOffset val="100"/>
        <c:baseTimeUnit val="days"/>
        <c:majorUnit val="1"/>
        <c:minorUnit val="12"/>
        <c:minorTimeUnit val="months"/>
      </c:dateAx>
      <c:valAx>
        <c:axId val="-1995958472"/>
        <c:scaling>
          <c:orientation val="minMax"/>
          <c:max val="0.7"/>
        </c:scaling>
        <c:delete val="0"/>
        <c:axPos val="l"/>
        <c:majorGridlines>
          <c:spPr>
            <a:ln w="9525" cap="flat" cmpd="sng" algn="ctr">
              <a:solidFill>
                <a:schemeClr val="bg1">
                  <a:lumMod val="8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Calibri"/>
                <a:ea typeface="Calibri"/>
                <a:cs typeface="Calibri"/>
              </a:defRPr>
            </a:pPr>
            <a:endParaRPr lang="en-US"/>
          </a:p>
        </c:txPr>
        <c:crossAx val="-2040188808"/>
        <c:crosses val="autoZero"/>
        <c:crossBetween val="between"/>
      </c:valAx>
      <c:spPr>
        <a:solidFill>
          <a:schemeClr val="bg1"/>
        </a:solidFill>
        <a:ln>
          <a:noFill/>
        </a:ln>
        <a:effectLst/>
      </c:spPr>
    </c:plotArea>
    <c:legend>
      <c:legendPos val="t"/>
      <c:layout>
        <c:manualLayout>
          <c:xMode val="edge"/>
          <c:yMode val="edge"/>
          <c:x val="0.48606133649379102"/>
          <c:y val="4.410563180172633E-2"/>
          <c:w val="0.51393866350620898"/>
          <c:h val="0.12966871971628796"/>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00"/>
                </a:solidFill>
                <a:latin typeface="Calibri"/>
                <a:ea typeface="Calibri"/>
                <a:cs typeface="Calibri"/>
              </a:defRPr>
            </a:pPr>
            <a:r>
              <a:rPr lang="en-US" sz="1050"/>
              <a:t>Percent Intakes That Are Youth of Color</a:t>
            </a:r>
          </a:p>
        </c:rich>
      </c:tx>
      <c:layout>
        <c:manualLayout>
          <c:xMode val="edge"/>
          <c:yMode val="edge"/>
          <c:x val="4.7513045592748646E-2"/>
          <c:y val="2.4131180771342277E-2"/>
        </c:manualLayout>
      </c:layout>
      <c:overlay val="1"/>
    </c:title>
    <c:autoTitleDeleted val="0"/>
    <c:plotArea>
      <c:layout>
        <c:manualLayout>
          <c:layoutTarget val="inner"/>
          <c:xMode val="edge"/>
          <c:yMode val="edge"/>
          <c:x val="9.6421709151511506E-2"/>
          <c:y val="0.14235665835887901"/>
          <c:w val="0.87511669779106005"/>
          <c:h val="0.62901152980877395"/>
        </c:manualLayout>
      </c:layout>
      <c:lineChart>
        <c:grouping val="standard"/>
        <c:varyColors val="0"/>
        <c:ser>
          <c:idx val="2"/>
          <c:order val="0"/>
          <c:tx>
            <c:v>Intakes</c:v>
          </c:tx>
          <c:spPr>
            <a:ln>
              <a:solidFill>
                <a:sysClr val="windowText" lastClr="000000"/>
              </a:solidFill>
            </a:ln>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Dispositions'!$F$5:$F$40</c:f>
              <c:numCache>
                <c:formatCode>0%</c:formatCode>
                <c:ptCount val="36"/>
                <c:pt idx="0">
                  <c:v>0.76507650765076507</c:v>
                </c:pt>
                <c:pt idx="1">
                  <c:v>0.75600384245917385</c:v>
                </c:pt>
                <c:pt idx="2">
                  <c:v>0.77516462841015987</c:v>
                </c:pt>
                <c:pt idx="3">
                  <c:v>0.77969174977334543</c:v>
                </c:pt>
                <c:pt idx="4">
                  <c:v>0.74749498997995989</c:v>
                </c:pt>
                <c:pt idx="5">
                  <c:v>0.79975874547647774</c:v>
                </c:pt>
                <c:pt idx="6">
                  <c:v>0.80275229357798161</c:v>
                </c:pt>
                <c:pt idx="7">
                  <c:v>0.79439252336448596</c:v>
                </c:pt>
                <c:pt idx="8">
                  <c:v>0.76483762597984317</c:v>
                </c:pt>
                <c:pt idx="9">
                  <c:v>0.76331360946745563</c:v>
                </c:pt>
                <c:pt idx="10">
                  <c:v>0.75508228460793803</c:v>
                </c:pt>
                <c:pt idx="11">
                  <c:v>0.77563329312424611</c:v>
                </c:pt>
                <c:pt idx="12">
                  <c:v>0.73088685015290522</c:v>
                </c:pt>
                <c:pt idx="13">
                  <c:v>0.76055124892334192</c:v>
                </c:pt>
                <c:pt idx="14">
                  <c:v>0.7931034482758621</c:v>
                </c:pt>
                <c:pt idx="15">
                  <c:v>0.79926335174953955</c:v>
                </c:pt>
                <c:pt idx="16">
                  <c:v>0.77796052631578949</c:v>
                </c:pt>
                <c:pt idx="17">
                  <c:v>0.77973112719751814</c:v>
                </c:pt>
                <c:pt idx="18">
                  <c:v>0.76251060220525868</c:v>
                </c:pt>
                <c:pt idx="19">
                  <c:v>0.78</c:v>
                </c:pt>
                <c:pt idx="20">
                  <c:v>0.7827324478178368</c:v>
                </c:pt>
                <c:pt idx="21">
                  <c:v>0.81179985063480209</c:v>
                </c:pt>
                <c:pt idx="22">
                  <c:v>0.77211238293444329</c:v>
                </c:pt>
                <c:pt idx="23">
                  <c:v>0.79715639810426542</c:v>
                </c:pt>
                <c:pt idx="24">
                  <c:v>0.76748582230623819</c:v>
                </c:pt>
                <c:pt idx="25">
                  <c:v>0.78239608801955995</c:v>
                </c:pt>
                <c:pt idx="26">
                  <c:v>0.75991501416430596</c:v>
                </c:pt>
                <c:pt idx="27">
                  <c:v>0.79253731343283584</c:v>
                </c:pt>
                <c:pt idx="28">
                  <c:v>0.8137393767705382</c:v>
                </c:pt>
                <c:pt idx="29">
                  <c:v>0.80158102766798423</c:v>
                </c:pt>
                <c:pt idx="30">
                  <c:v>0.77030567685589524</c:v>
                </c:pt>
                <c:pt idx="31">
                  <c:v>0.76370510396975422</c:v>
                </c:pt>
                <c:pt idx="32">
                  <c:v>0.7812752219531881</c:v>
                </c:pt>
                <c:pt idx="33">
                  <c:v>0.78073946689595874</c:v>
                </c:pt>
                <c:pt idx="34">
                  <c:v>0.77837259100642398</c:v>
                </c:pt>
                <c:pt idx="35">
                  <c:v>0.79710144927536231</c:v>
                </c:pt>
              </c:numCache>
            </c:numRef>
          </c:val>
          <c:smooth val="0"/>
          <c:extLst>
            <c:ext xmlns:c16="http://schemas.microsoft.com/office/drawing/2014/chart" uri="{C3380CC4-5D6E-409C-BE32-E72D297353CC}">
              <c16:uniqueId val="{00000000-E284-4538-B61C-BDDA04A4D5EA}"/>
            </c:ext>
          </c:extLst>
        </c:ser>
        <c:ser>
          <c:idx val="0"/>
          <c:order val="1"/>
          <c:tx>
            <c:v>Informaled</c:v>
          </c:tx>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Dispositions'!$T$5:$T$40</c:f>
              <c:numCache>
                <c:formatCode>0%</c:formatCode>
                <c:ptCount val="36"/>
                <c:pt idx="0">
                  <c:v>0.69465648854961837</c:v>
                </c:pt>
                <c:pt idx="1">
                  <c:v>0.68421052631578949</c:v>
                </c:pt>
                <c:pt idx="2">
                  <c:v>0.72440944881889768</c:v>
                </c:pt>
                <c:pt idx="3">
                  <c:v>0.71969696969696972</c:v>
                </c:pt>
                <c:pt idx="4">
                  <c:v>0.69291338582677164</c:v>
                </c:pt>
                <c:pt idx="5">
                  <c:v>0.7</c:v>
                </c:pt>
                <c:pt idx="6">
                  <c:v>0.7415730337078652</c:v>
                </c:pt>
                <c:pt idx="7">
                  <c:v>0.65625</c:v>
                </c:pt>
                <c:pt idx="8">
                  <c:v>0.6776859504132231</c:v>
                </c:pt>
                <c:pt idx="9">
                  <c:v>0.65277777777777779</c:v>
                </c:pt>
                <c:pt idx="10">
                  <c:v>0.61702127659574468</c:v>
                </c:pt>
                <c:pt idx="11">
                  <c:v>0.5636363636363636</c:v>
                </c:pt>
                <c:pt idx="12">
                  <c:v>0.6470588235294118</c:v>
                </c:pt>
                <c:pt idx="13">
                  <c:v>0.71568627450980393</c:v>
                </c:pt>
                <c:pt idx="14">
                  <c:v>0.60416666666666663</c:v>
                </c:pt>
                <c:pt idx="15">
                  <c:v>0.65254237288135597</c:v>
                </c:pt>
                <c:pt idx="16">
                  <c:v>0.5663716814159292</c:v>
                </c:pt>
                <c:pt idx="17">
                  <c:v>0.75490196078431371</c:v>
                </c:pt>
                <c:pt idx="18">
                  <c:v>0.68965517241379315</c:v>
                </c:pt>
                <c:pt idx="19">
                  <c:v>0.68316831683168322</c:v>
                </c:pt>
                <c:pt idx="20">
                  <c:v>0.64761904761904765</c:v>
                </c:pt>
                <c:pt idx="21">
                  <c:v>0.62666666666666671</c:v>
                </c:pt>
                <c:pt idx="22">
                  <c:v>0.6029411764705882</c:v>
                </c:pt>
                <c:pt idx="23">
                  <c:v>0.69811320754716977</c:v>
                </c:pt>
                <c:pt idx="24">
                  <c:v>0.63478260869565217</c:v>
                </c:pt>
                <c:pt idx="25">
                  <c:v>0.63934426229508201</c:v>
                </c:pt>
                <c:pt idx="26">
                  <c:v>0.66153846153846152</c:v>
                </c:pt>
                <c:pt idx="27">
                  <c:v>0.64912280701754388</c:v>
                </c:pt>
                <c:pt idx="28">
                  <c:v>0.67521367521367526</c:v>
                </c:pt>
                <c:pt idx="29">
                  <c:v>0.56756756756756754</c:v>
                </c:pt>
                <c:pt idx="30">
                  <c:v>0.67142857142857137</c:v>
                </c:pt>
                <c:pt idx="31">
                  <c:v>0.60465116279069764</c:v>
                </c:pt>
                <c:pt idx="32">
                  <c:v>0.64233576642335766</c:v>
                </c:pt>
                <c:pt idx="33">
                  <c:v>0.71755725190839692</c:v>
                </c:pt>
                <c:pt idx="34">
                  <c:v>0.73684210526315785</c:v>
                </c:pt>
                <c:pt idx="35">
                  <c:v>0.78861788617886175</c:v>
                </c:pt>
              </c:numCache>
            </c:numRef>
          </c:val>
          <c:smooth val="0"/>
          <c:extLst>
            <c:ext xmlns:c16="http://schemas.microsoft.com/office/drawing/2014/chart" uri="{C3380CC4-5D6E-409C-BE32-E72D297353CC}">
              <c16:uniqueId val="{00000001-E284-4538-B61C-BDDA04A4D5EA}"/>
            </c:ext>
          </c:extLst>
        </c:ser>
        <c:ser>
          <c:idx val="1"/>
          <c:order val="2"/>
          <c:tx>
            <c:v>Formaled</c:v>
          </c:tx>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Dispositions'!$AE$5:$AE$40</c:f>
              <c:numCache>
                <c:formatCode>0%</c:formatCode>
                <c:ptCount val="36"/>
                <c:pt idx="0">
                  <c:v>0.80666666666666664</c:v>
                </c:pt>
                <c:pt idx="1">
                  <c:v>0.8110236220472441</c:v>
                </c:pt>
                <c:pt idx="2">
                  <c:v>0.830078125</c:v>
                </c:pt>
                <c:pt idx="3">
                  <c:v>0.79142300194931769</c:v>
                </c:pt>
                <c:pt idx="4">
                  <c:v>0.78612716763005785</c:v>
                </c:pt>
                <c:pt idx="5">
                  <c:v>0.84054669703872442</c:v>
                </c:pt>
                <c:pt idx="6">
                  <c:v>0.85084033613445376</c:v>
                </c:pt>
                <c:pt idx="7">
                  <c:v>0.79062500000000002</c:v>
                </c:pt>
                <c:pt idx="8">
                  <c:v>0.83815028901734101</c:v>
                </c:pt>
                <c:pt idx="9">
                  <c:v>0.81687898089171973</c:v>
                </c:pt>
                <c:pt idx="10">
                  <c:v>0.83948339483394829</c:v>
                </c:pt>
                <c:pt idx="11">
                  <c:v>0.79679144385026734</c:v>
                </c:pt>
                <c:pt idx="12">
                  <c:v>0.77312390924956365</c:v>
                </c:pt>
                <c:pt idx="13">
                  <c:v>0.83188908145580587</c:v>
                </c:pt>
                <c:pt idx="14">
                  <c:v>0.85766423357664234</c:v>
                </c:pt>
                <c:pt idx="15">
                  <c:v>0.84013050570962478</c:v>
                </c:pt>
                <c:pt idx="16">
                  <c:v>0.81896551724137934</c:v>
                </c:pt>
                <c:pt idx="17">
                  <c:v>0.8122605363984674</c:v>
                </c:pt>
                <c:pt idx="18">
                  <c:v>0.78644763860369615</c:v>
                </c:pt>
                <c:pt idx="19">
                  <c:v>0.81981981981981977</c:v>
                </c:pt>
                <c:pt idx="20">
                  <c:v>0.8666666666666667</c:v>
                </c:pt>
                <c:pt idx="21">
                  <c:v>0.86206896551724133</c:v>
                </c:pt>
                <c:pt idx="22">
                  <c:v>0.85589519650655022</c:v>
                </c:pt>
                <c:pt idx="23">
                  <c:v>0.84478935698447899</c:v>
                </c:pt>
                <c:pt idx="24">
                  <c:v>0.87896825396825395</c:v>
                </c:pt>
                <c:pt idx="25">
                  <c:v>0.82801418439716312</c:v>
                </c:pt>
                <c:pt idx="26">
                  <c:v>0.81611208406304725</c:v>
                </c:pt>
                <c:pt idx="27">
                  <c:v>0.83182640144665465</c:v>
                </c:pt>
                <c:pt idx="28">
                  <c:v>0.89318885448916407</c:v>
                </c:pt>
                <c:pt idx="29">
                  <c:v>0.83265306122448979</c:v>
                </c:pt>
                <c:pt idx="30">
                  <c:v>0.85812356979405036</c:v>
                </c:pt>
                <c:pt idx="31">
                  <c:v>0.84164859002169201</c:v>
                </c:pt>
                <c:pt idx="32">
                  <c:v>0.82931726907630521</c:v>
                </c:pt>
                <c:pt idx="33">
                  <c:v>0.86223277909738716</c:v>
                </c:pt>
                <c:pt idx="34">
                  <c:v>0.83486238532110091</c:v>
                </c:pt>
                <c:pt idx="35">
                  <c:v>0.84362934362934361</c:v>
                </c:pt>
              </c:numCache>
            </c:numRef>
          </c:val>
          <c:smooth val="0"/>
          <c:extLst>
            <c:ext xmlns:c16="http://schemas.microsoft.com/office/drawing/2014/chart" uri="{C3380CC4-5D6E-409C-BE32-E72D297353CC}">
              <c16:uniqueId val="{00000002-E284-4538-B61C-BDDA04A4D5EA}"/>
            </c:ext>
          </c:extLst>
        </c:ser>
        <c:dLbls>
          <c:showLegendKey val="0"/>
          <c:showVal val="0"/>
          <c:showCatName val="0"/>
          <c:showSerName val="0"/>
          <c:showPercent val="0"/>
          <c:showBubbleSize val="0"/>
        </c:dLbls>
        <c:smooth val="0"/>
        <c:axId val="-2039444344"/>
        <c:axId val="-2038787736"/>
      </c:lineChart>
      <c:dateAx>
        <c:axId val="-2039444344"/>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2038787736"/>
        <c:crosses val="autoZero"/>
        <c:auto val="1"/>
        <c:lblOffset val="100"/>
        <c:baseTimeUnit val="days"/>
        <c:majorUnit val="1"/>
        <c:minorUnit val="12"/>
        <c:minorTimeUnit val="months"/>
      </c:dateAx>
      <c:valAx>
        <c:axId val="-2038787736"/>
        <c:scaling>
          <c:orientation val="minMax"/>
          <c:max val="1"/>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2039444344"/>
        <c:crosses val="autoZero"/>
        <c:crossBetween val="between"/>
      </c:valAx>
    </c:plotArea>
    <c:legend>
      <c:legendPos val="t"/>
      <c:layout>
        <c:manualLayout>
          <c:xMode val="edge"/>
          <c:yMode val="edge"/>
          <c:x val="0.11478032582540428"/>
          <c:y val="0.53922336769110668"/>
          <c:w val="0.72720831747030368"/>
          <c:h val="9.3914341247358035E-2"/>
        </c:manualLayout>
      </c:layout>
      <c:overlay val="0"/>
      <c:spPr>
        <a:noFill/>
      </c:spPr>
      <c:txPr>
        <a:bodyPr/>
        <a:lstStyle/>
        <a:p>
          <a:pPr>
            <a:defRPr sz="80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rgbClr val="000000"/>
                </a:solidFill>
                <a:latin typeface="Calibri"/>
                <a:ea typeface="Calibri"/>
                <a:cs typeface="Calibri"/>
              </a:defRPr>
            </a:pPr>
            <a:r>
              <a:rPr lang="en-US" sz="1050"/>
              <a:t>Percent Dispositions That Are Youth of Color</a:t>
            </a:r>
          </a:p>
          <a:p>
            <a:pPr>
              <a:defRPr sz="1050" b="1"/>
            </a:pPr>
            <a:endParaRPr lang="en-US" sz="1050"/>
          </a:p>
        </c:rich>
      </c:tx>
      <c:layout>
        <c:manualLayout>
          <c:xMode val="edge"/>
          <c:yMode val="edge"/>
          <c:x val="5.5836413005082318E-2"/>
          <c:y val="9.5948600418028715E-4"/>
        </c:manualLayout>
      </c:layout>
      <c:overlay val="1"/>
      <c:spPr>
        <a:noFill/>
        <a:ln>
          <a:noFill/>
        </a:ln>
        <a:effectLst/>
      </c:spPr>
      <c:txPr>
        <a:bodyPr rot="0" spcFirstLastPara="1" vertOverflow="ellipsis" vert="horz" wrap="square" anchor="ctr" anchorCtr="1"/>
        <a:lstStyle/>
        <a:p>
          <a:pPr>
            <a:defRPr sz="105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6421644899177997E-2"/>
          <c:y val="0.13682059760323501"/>
          <c:w val="0.87891335439357499"/>
          <c:h val="0.62282623924678504"/>
        </c:manualLayout>
      </c:layout>
      <c:lineChart>
        <c:grouping val="standard"/>
        <c:varyColors val="0"/>
        <c:ser>
          <c:idx val="0"/>
          <c:order val="0"/>
          <c:tx>
            <c:v>Probation</c:v>
          </c:tx>
          <c:spPr>
            <a:ln w="28575" cap="rnd" cmpd="sng" algn="ctr">
              <a:solidFill>
                <a:schemeClr val="accent1">
                  <a:shade val="95000"/>
                  <a:satMod val="105000"/>
                </a:schemeClr>
              </a:solidFill>
              <a:prstDash val="solid"/>
              <a:round/>
            </a:ln>
            <a:effectLst/>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Dispositions'!$AO$5:$AO$40</c:f>
              <c:numCache>
                <c:formatCode>0%</c:formatCode>
                <c:ptCount val="36"/>
                <c:pt idx="0">
                  <c:v>0.82539682539682535</c:v>
                </c:pt>
                <c:pt idx="1">
                  <c:v>0.76428571428571423</c:v>
                </c:pt>
                <c:pt idx="2">
                  <c:v>0.74803149606299213</c:v>
                </c:pt>
                <c:pt idx="3">
                  <c:v>0.81366459627329191</c:v>
                </c:pt>
                <c:pt idx="4">
                  <c:v>0.85542168674698793</c:v>
                </c:pt>
                <c:pt idx="5">
                  <c:v>0.83435582822085885</c:v>
                </c:pt>
                <c:pt idx="6">
                  <c:v>0.77536231884057971</c:v>
                </c:pt>
                <c:pt idx="7">
                  <c:v>0.84756097560975607</c:v>
                </c:pt>
                <c:pt idx="8">
                  <c:v>0.83823529411764708</c:v>
                </c:pt>
                <c:pt idx="9">
                  <c:v>0.79487179487179482</c:v>
                </c:pt>
                <c:pt idx="10">
                  <c:v>0.85882352941176465</c:v>
                </c:pt>
                <c:pt idx="11">
                  <c:v>0.82666666666666666</c:v>
                </c:pt>
                <c:pt idx="12">
                  <c:v>0.8342857142857143</c:v>
                </c:pt>
                <c:pt idx="13">
                  <c:v>0.83750000000000002</c:v>
                </c:pt>
                <c:pt idx="14">
                  <c:v>0.85517241379310349</c:v>
                </c:pt>
                <c:pt idx="15">
                  <c:v>0.823943661971831</c:v>
                </c:pt>
                <c:pt idx="16">
                  <c:v>0.85256410256410253</c:v>
                </c:pt>
                <c:pt idx="17">
                  <c:v>0.81632653061224492</c:v>
                </c:pt>
                <c:pt idx="18">
                  <c:v>0.84328358208955223</c:v>
                </c:pt>
                <c:pt idx="19">
                  <c:v>0.823943661971831</c:v>
                </c:pt>
                <c:pt idx="20">
                  <c:v>0.82727272727272727</c:v>
                </c:pt>
                <c:pt idx="21">
                  <c:v>0.84795321637426901</c:v>
                </c:pt>
                <c:pt idx="22">
                  <c:v>0.87121212121212122</c:v>
                </c:pt>
                <c:pt idx="23">
                  <c:v>0.85350318471337583</c:v>
                </c:pt>
                <c:pt idx="24">
                  <c:v>0.86956521739130432</c:v>
                </c:pt>
                <c:pt idx="25">
                  <c:v>0.8571428571428571</c:v>
                </c:pt>
                <c:pt idx="26">
                  <c:v>0.84027777777777779</c:v>
                </c:pt>
                <c:pt idx="27">
                  <c:v>0.89417989417989419</c:v>
                </c:pt>
                <c:pt idx="28">
                  <c:v>0.81203007518796988</c:v>
                </c:pt>
                <c:pt idx="29">
                  <c:v>0.80314960629921262</c:v>
                </c:pt>
                <c:pt idx="30">
                  <c:v>0.87272727272727268</c:v>
                </c:pt>
                <c:pt idx="31">
                  <c:v>0.79</c:v>
                </c:pt>
                <c:pt idx="32">
                  <c:v>0.85</c:v>
                </c:pt>
                <c:pt idx="33">
                  <c:v>0.86206896551724133</c:v>
                </c:pt>
                <c:pt idx="34">
                  <c:v>0.81308411214953269</c:v>
                </c:pt>
                <c:pt idx="35">
                  <c:v>0.87704918032786883</c:v>
                </c:pt>
              </c:numCache>
            </c:numRef>
          </c:val>
          <c:smooth val="0"/>
          <c:extLst>
            <c:ext xmlns:c16="http://schemas.microsoft.com/office/drawing/2014/chart" uri="{C3380CC4-5D6E-409C-BE32-E72D297353CC}">
              <c16:uniqueId val="{00000000-518E-44D6-9EDC-3E9784A389D3}"/>
            </c:ext>
          </c:extLst>
        </c:ser>
        <c:ser>
          <c:idx val="1"/>
          <c:order val="1"/>
          <c:tx>
            <c:v>Committed</c:v>
          </c:tx>
          <c:spPr>
            <a:ln w="28575" cap="rnd" cmpd="sng" algn="ctr">
              <a:solidFill>
                <a:schemeClr val="accent2">
                  <a:shade val="95000"/>
                  <a:satMod val="105000"/>
                </a:schemeClr>
              </a:solidFill>
              <a:prstDash val="solid"/>
              <a:round/>
            </a:ln>
            <a:effectLst/>
          </c:spPr>
          <c:marker>
            <c:symbol val="none"/>
          </c:marker>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Dispositions'!$AY$5:$AY$40</c:f>
              <c:numCache>
                <c:formatCode>0%</c:formatCode>
                <c:ptCount val="36"/>
                <c:pt idx="0">
                  <c:v>0.93181818181818177</c:v>
                </c:pt>
                <c:pt idx="1">
                  <c:v>0.90909090909090906</c:v>
                </c:pt>
                <c:pt idx="2">
                  <c:v>0.89189189189189189</c:v>
                </c:pt>
                <c:pt idx="3">
                  <c:v>0.94545454545454544</c:v>
                </c:pt>
                <c:pt idx="4">
                  <c:v>0.88571428571428568</c:v>
                </c:pt>
                <c:pt idx="5">
                  <c:v>0.91428571428571426</c:v>
                </c:pt>
                <c:pt idx="6">
                  <c:v>0.84615384615384615</c:v>
                </c:pt>
                <c:pt idx="7">
                  <c:v>0.90243902439024393</c:v>
                </c:pt>
                <c:pt idx="8">
                  <c:v>0.84615384615384615</c:v>
                </c:pt>
                <c:pt idx="9">
                  <c:v>0.89189189189189189</c:v>
                </c:pt>
                <c:pt idx="10">
                  <c:v>0.91176470588235292</c:v>
                </c:pt>
                <c:pt idx="11">
                  <c:v>0.88461538461538458</c:v>
                </c:pt>
                <c:pt idx="12">
                  <c:v>0.84615384615384615</c:v>
                </c:pt>
                <c:pt idx="13">
                  <c:v>0.91304347826086951</c:v>
                </c:pt>
                <c:pt idx="14">
                  <c:v>0.83636363636363631</c:v>
                </c:pt>
                <c:pt idx="15">
                  <c:v>0.94117647058823528</c:v>
                </c:pt>
                <c:pt idx="16">
                  <c:v>0.89743589743589747</c:v>
                </c:pt>
                <c:pt idx="17">
                  <c:v>0.93181818181818177</c:v>
                </c:pt>
                <c:pt idx="18">
                  <c:v>0.9375</c:v>
                </c:pt>
                <c:pt idx="19">
                  <c:v>0.87804878048780488</c:v>
                </c:pt>
                <c:pt idx="20">
                  <c:v>0.89189189189189189</c:v>
                </c:pt>
                <c:pt idx="21">
                  <c:v>0.88</c:v>
                </c:pt>
                <c:pt idx="22">
                  <c:v>0.95652173913043481</c:v>
                </c:pt>
                <c:pt idx="23">
                  <c:v>0.88888888888888884</c:v>
                </c:pt>
                <c:pt idx="24">
                  <c:v>0.89473684210526316</c:v>
                </c:pt>
                <c:pt idx="25">
                  <c:v>0.91891891891891897</c:v>
                </c:pt>
                <c:pt idx="26">
                  <c:v>0.8529411764705882</c:v>
                </c:pt>
                <c:pt idx="27">
                  <c:v>0.88888888888888884</c:v>
                </c:pt>
                <c:pt idx="28">
                  <c:v>0.8571428571428571</c:v>
                </c:pt>
                <c:pt idx="29">
                  <c:v>0.84615384615384615</c:v>
                </c:pt>
                <c:pt idx="30">
                  <c:v>0.93548387096774188</c:v>
                </c:pt>
                <c:pt idx="31">
                  <c:v>0.83870967741935487</c:v>
                </c:pt>
                <c:pt idx="32">
                  <c:v>0.84210526315789469</c:v>
                </c:pt>
                <c:pt idx="33">
                  <c:v>0.93939393939393945</c:v>
                </c:pt>
                <c:pt idx="34">
                  <c:v>0.89655172413793105</c:v>
                </c:pt>
                <c:pt idx="35">
                  <c:v>0.8</c:v>
                </c:pt>
              </c:numCache>
            </c:numRef>
          </c:val>
          <c:smooth val="0"/>
          <c:extLst>
            <c:ext xmlns:c16="http://schemas.microsoft.com/office/drawing/2014/chart" uri="{C3380CC4-5D6E-409C-BE32-E72D297353CC}">
              <c16:uniqueId val="{00000001-518E-44D6-9EDC-3E9784A389D3}"/>
            </c:ext>
          </c:extLst>
        </c:ser>
        <c:dLbls>
          <c:showLegendKey val="0"/>
          <c:showVal val="0"/>
          <c:showCatName val="0"/>
          <c:showSerName val="0"/>
          <c:showPercent val="0"/>
          <c:showBubbleSize val="0"/>
        </c:dLbls>
        <c:smooth val="0"/>
        <c:axId val="-2039378936"/>
        <c:axId val="-1988919672"/>
      </c:lineChart>
      <c:dateAx>
        <c:axId val="-2039378936"/>
        <c:scaling>
          <c:orientation val="minMax"/>
        </c:scaling>
        <c:delete val="0"/>
        <c:axPos val="b"/>
        <c:minorGridlines>
          <c:spPr>
            <a:ln w="9525" cap="flat" cmpd="sng" algn="ctr">
              <a:solidFill>
                <a:schemeClr val="tx1">
                  <a:tint val="50000"/>
                  <a:shade val="95000"/>
                  <a:satMod val="105000"/>
                </a:schemeClr>
              </a:solidFill>
              <a:prstDash val="solid"/>
              <a:round/>
            </a:ln>
            <a:effectLst/>
          </c:spPr>
        </c:minorGridlines>
        <c:numFmt formatCode="[$-409]mmm\-yy;@"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800" b="0" i="0" u="none" strike="noStrike" kern="1200" baseline="0">
                <a:solidFill>
                  <a:srgbClr val="000000"/>
                </a:solidFill>
                <a:latin typeface="Calibri"/>
                <a:ea typeface="Calibri"/>
                <a:cs typeface="Calibri"/>
              </a:defRPr>
            </a:pPr>
            <a:endParaRPr lang="en-US"/>
          </a:p>
        </c:txPr>
        <c:crossAx val="-1988919672"/>
        <c:crosses val="autoZero"/>
        <c:auto val="1"/>
        <c:lblOffset val="100"/>
        <c:baseTimeUnit val="days"/>
        <c:majorUnit val="1"/>
        <c:minorUnit val="12"/>
        <c:minorTimeUnit val="months"/>
      </c:dateAx>
      <c:valAx>
        <c:axId val="-1988919672"/>
        <c:scaling>
          <c:orientation val="minMax"/>
          <c:max val="1"/>
        </c:scaling>
        <c:delete val="0"/>
        <c:axPos val="l"/>
        <c:majorGridlines>
          <c:spPr>
            <a:ln w="9525" cap="flat" cmpd="sng" algn="ctr">
              <a:solidFill>
                <a:schemeClr val="bg1">
                  <a:lumMod val="8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Calibri"/>
                <a:ea typeface="Calibri"/>
                <a:cs typeface="Calibri"/>
              </a:defRPr>
            </a:pPr>
            <a:endParaRPr lang="en-US"/>
          </a:p>
        </c:txPr>
        <c:crossAx val="-2039378936"/>
        <c:crosses val="autoZero"/>
        <c:crossBetween val="between"/>
      </c:valAx>
      <c:spPr>
        <a:solidFill>
          <a:schemeClr val="bg1"/>
        </a:solidFill>
        <a:ln>
          <a:noFill/>
        </a:ln>
        <a:effectLst/>
      </c:spPr>
    </c:plotArea>
    <c:legend>
      <c:legendPos val="t"/>
      <c:layout>
        <c:manualLayout>
          <c:xMode val="edge"/>
          <c:yMode val="edge"/>
          <c:x val="0.16967329445378182"/>
          <c:y val="0.46922316585832441"/>
          <c:w val="0.66897645763091207"/>
          <c:h val="0.10475212181283346"/>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Monthly Case Dispositions</a:t>
            </a:r>
          </a:p>
        </c:rich>
      </c:tx>
      <c:layout>
        <c:manualLayout>
          <c:xMode val="edge"/>
          <c:yMode val="edge"/>
          <c:x val="6.9703075532884878E-2"/>
          <c:y val="9.032663450093523E-3"/>
        </c:manualLayout>
      </c:layout>
      <c:overlay val="1"/>
    </c:title>
    <c:autoTitleDeleted val="0"/>
    <c:plotArea>
      <c:layout>
        <c:manualLayout>
          <c:layoutTarget val="inner"/>
          <c:xMode val="edge"/>
          <c:yMode val="edge"/>
          <c:x val="9.0566335097258338E-2"/>
          <c:y val="7.309456565635096E-2"/>
          <c:w val="0.8988119268001431"/>
          <c:h val="0.71210784730488008"/>
        </c:manualLayout>
      </c:layout>
      <c:lineChart>
        <c:grouping val="standard"/>
        <c:varyColors val="0"/>
        <c:ser>
          <c:idx val="0"/>
          <c:order val="0"/>
          <c:tx>
            <c:strRef>
              <c:f>'Intake and Dispositions'!$AK$3</c:f>
              <c:strCache>
                <c:ptCount val="1"/>
                <c:pt idx="0">
                  <c:v>Total Probation Disp.</c:v>
                </c:pt>
              </c:strCache>
            </c:strRef>
          </c:tx>
          <c:spPr>
            <a:ln w="28575">
              <a:solidFill>
                <a:srgbClr val="C00000"/>
              </a:solidFill>
              <a:prstDash val="solid"/>
            </a:ln>
          </c:spPr>
          <c:marker>
            <c:symbol val="none"/>
          </c:marker>
          <c:trendline>
            <c:trendlineType val="linear"/>
            <c:dispRSqr val="0"/>
            <c:dispEq val="0"/>
          </c:trendline>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Dispositions'!$AK$5:$AK$40</c:f>
              <c:numCache>
                <c:formatCode>#,##0</c:formatCode>
                <c:ptCount val="36"/>
                <c:pt idx="0">
                  <c:v>126</c:v>
                </c:pt>
                <c:pt idx="1">
                  <c:v>140</c:v>
                </c:pt>
                <c:pt idx="2">
                  <c:v>127</c:v>
                </c:pt>
                <c:pt idx="3">
                  <c:v>161</c:v>
                </c:pt>
                <c:pt idx="4">
                  <c:v>166</c:v>
                </c:pt>
                <c:pt idx="5">
                  <c:v>163</c:v>
                </c:pt>
                <c:pt idx="6">
                  <c:v>138</c:v>
                </c:pt>
                <c:pt idx="7">
                  <c:v>164</c:v>
                </c:pt>
                <c:pt idx="8">
                  <c:v>136</c:v>
                </c:pt>
                <c:pt idx="9">
                  <c:v>156</c:v>
                </c:pt>
                <c:pt idx="10">
                  <c:v>170</c:v>
                </c:pt>
                <c:pt idx="11">
                  <c:v>150</c:v>
                </c:pt>
                <c:pt idx="12">
                  <c:v>175</c:v>
                </c:pt>
                <c:pt idx="13">
                  <c:v>160</c:v>
                </c:pt>
                <c:pt idx="14">
                  <c:v>145</c:v>
                </c:pt>
                <c:pt idx="15">
                  <c:v>142</c:v>
                </c:pt>
                <c:pt idx="16">
                  <c:v>156</c:v>
                </c:pt>
                <c:pt idx="17">
                  <c:v>147</c:v>
                </c:pt>
                <c:pt idx="18">
                  <c:v>134</c:v>
                </c:pt>
                <c:pt idx="19">
                  <c:v>142</c:v>
                </c:pt>
                <c:pt idx="20">
                  <c:v>110</c:v>
                </c:pt>
                <c:pt idx="21">
                  <c:v>171</c:v>
                </c:pt>
                <c:pt idx="22">
                  <c:v>132</c:v>
                </c:pt>
                <c:pt idx="23">
                  <c:v>157</c:v>
                </c:pt>
                <c:pt idx="24">
                  <c:v>138</c:v>
                </c:pt>
                <c:pt idx="25">
                  <c:v>147</c:v>
                </c:pt>
                <c:pt idx="26">
                  <c:v>144</c:v>
                </c:pt>
                <c:pt idx="27">
                  <c:v>189</c:v>
                </c:pt>
                <c:pt idx="28">
                  <c:v>133</c:v>
                </c:pt>
                <c:pt idx="29">
                  <c:v>127</c:v>
                </c:pt>
                <c:pt idx="30">
                  <c:v>110</c:v>
                </c:pt>
                <c:pt idx="31">
                  <c:v>100</c:v>
                </c:pt>
                <c:pt idx="32">
                  <c:v>140</c:v>
                </c:pt>
                <c:pt idx="33">
                  <c:v>116</c:v>
                </c:pt>
                <c:pt idx="34">
                  <c:v>107</c:v>
                </c:pt>
                <c:pt idx="35">
                  <c:v>122</c:v>
                </c:pt>
              </c:numCache>
            </c:numRef>
          </c:val>
          <c:smooth val="0"/>
          <c:extLst>
            <c:ext xmlns:c16="http://schemas.microsoft.com/office/drawing/2014/chart" uri="{C3380CC4-5D6E-409C-BE32-E72D297353CC}">
              <c16:uniqueId val="{00000000-1132-465E-B0D6-8C2D89117883}"/>
            </c:ext>
          </c:extLst>
        </c:ser>
        <c:ser>
          <c:idx val="1"/>
          <c:order val="1"/>
          <c:tx>
            <c:v>Total Committed Disp.</c:v>
          </c:tx>
          <c:spPr>
            <a:ln>
              <a:solidFill>
                <a:schemeClr val="accent4">
                  <a:lumMod val="60000"/>
                  <a:lumOff val="40000"/>
                </a:schemeClr>
              </a:solidFill>
              <a:prstDash val="solid"/>
            </a:ln>
          </c:spPr>
          <c:marker>
            <c:symbol val="none"/>
          </c:marker>
          <c:trendline>
            <c:trendlineType val="linear"/>
            <c:dispRSqr val="0"/>
            <c:dispEq val="0"/>
          </c:trendline>
          <c:cat>
            <c:numRef>
              <c:f>'Intake and Dispositions'!$A$5:$A$40</c:f>
              <c:numCache>
                <c:formatCode>[$-409]mmm\-yy;@</c:formatCode>
                <c:ptCount val="36"/>
                <c:pt idx="0">
                  <c:v>46229</c:v>
                </c:pt>
                <c:pt idx="1">
                  <c:v>46199</c:v>
                </c:pt>
                <c:pt idx="2">
                  <c:v>46168</c:v>
                </c:pt>
                <c:pt idx="3">
                  <c:v>46138</c:v>
                </c:pt>
                <c:pt idx="4">
                  <c:v>46107</c:v>
                </c:pt>
                <c:pt idx="5">
                  <c:v>46079</c:v>
                </c:pt>
                <c:pt idx="6">
                  <c:v>46048</c:v>
                </c:pt>
                <c:pt idx="7">
                  <c:v>46016</c:v>
                </c:pt>
                <c:pt idx="8">
                  <c:v>45986</c:v>
                </c:pt>
                <c:pt idx="9">
                  <c:v>45955</c:v>
                </c:pt>
                <c:pt idx="10">
                  <c:v>45925</c:v>
                </c:pt>
                <c:pt idx="11">
                  <c:v>45894</c:v>
                </c:pt>
                <c:pt idx="12">
                  <c:v>45863</c:v>
                </c:pt>
                <c:pt idx="13">
                  <c:v>45833</c:v>
                </c:pt>
                <c:pt idx="14">
                  <c:v>45802</c:v>
                </c:pt>
                <c:pt idx="15">
                  <c:v>45772</c:v>
                </c:pt>
                <c:pt idx="16">
                  <c:v>45741</c:v>
                </c:pt>
                <c:pt idx="17">
                  <c:v>45689</c:v>
                </c:pt>
                <c:pt idx="18">
                  <c:v>45682</c:v>
                </c:pt>
                <c:pt idx="19">
                  <c:v>45650</c:v>
                </c:pt>
                <c:pt idx="20">
                  <c:v>45620</c:v>
                </c:pt>
                <c:pt idx="21">
                  <c:v>45589</c:v>
                </c:pt>
                <c:pt idx="22">
                  <c:v>45559</c:v>
                </c:pt>
                <c:pt idx="23">
                  <c:v>45528</c:v>
                </c:pt>
                <c:pt idx="24">
                  <c:v>45497</c:v>
                </c:pt>
                <c:pt idx="25">
                  <c:v>45467</c:v>
                </c:pt>
                <c:pt idx="26">
                  <c:v>45436</c:v>
                </c:pt>
                <c:pt idx="27">
                  <c:v>45406</c:v>
                </c:pt>
                <c:pt idx="28">
                  <c:v>45375</c:v>
                </c:pt>
                <c:pt idx="29">
                  <c:v>45346</c:v>
                </c:pt>
                <c:pt idx="30">
                  <c:v>45315</c:v>
                </c:pt>
                <c:pt idx="31">
                  <c:v>45283</c:v>
                </c:pt>
                <c:pt idx="32">
                  <c:v>45253</c:v>
                </c:pt>
                <c:pt idx="33">
                  <c:v>45222</c:v>
                </c:pt>
                <c:pt idx="34">
                  <c:v>45192</c:v>
                </c:pt>
                <c:pt idx="35">
                  <c:v>45161</c:v>
                </c:pt>
              </c:numCache>
            </c:numRef>
          </c:cat>
          <c:val>
            <c:numRef>
              <c:f>'Intake and Dispositions'!$AU$5:$AU$40</c:f>
              <c:numCache>
                <c:formatCode>#,##0</c:formatCode>
                <c:ptCount val="36"/>
                <c:pt idx="0">
                  <c:v>44</c:v>
                </c:pt>
                <c:pt idx="1">
                  <c:v>44</c:v>
                </c:pt>
                <c:pt idx="2">
                  <c:v>37</c:v>
                </c:pt>
                <c:pt idx="3">
                  <c:v>55</c:v>
                </c:pt>
                <c:pt idx="4">
                  <c:v>35</c:v>
                </c:pt>
                <c:pt idx="5">
                  <c:v>35</c:v>
                </c:pt>
                <c:pt idx="6">
                  <c:v>26</c:v>
                </c:pt>
                <c:pt idx="7">
                  <c:v>41</c:v>
                </c:pt>
                <c:pt idx="8">
                  <c:v>39</c:v>
                </c:pt>
                <c:pt idx="9">
                  <c:v>37</c:v>
                </c:pt>
                <c:pt idx="10">
                  <c:v>34</c:v>
                </c:pt>
                <c:pt idx="11">
                  <c:v>52</c:v>
                </c:pt>
                <c:pt idx="12">
                  <c:v>39</c:v>
                </c:pt>
                <c:pt idx="13">
                  <c:v>46</c:v>
                </c:pt>
                <c:pt idx="14">
                  <c:v>55</c:v>
                </c:pt>
                <c:pt idx="15">
                  <c:v>34</c:v>
                </c:pt>
                <c:pt idx="16">
                  <c:v>39</c:v>
                </c:pt>
                <c:pt idx="17">
                  <c:v>44</c:v>
                </c:pt>
                <c:pt idx="18">
                  <c:v>32</c:v>
                </c:pt>
                <c:pt idx="19">
                  <c:v>41</c:v>
                </c:pt>
                <c:pt idx="20">
                  <c:v>37</c:v>
                </c:pt>
                <c:pt idx="21">
                  <c:v>50</c:v>
                </c:pt>
                <c:pt idx="22">
                  <c:v>46</c:v>
                </c:pt>
                <c:pt idx="23">
                  <c:v>45</c:v>
                </c:pt>
                <c:pt idx="24">
                  <c:v>38</c:v>
                </c:pt>
                <c:pt idx="25">
                  <c:v>37</c:v>
                </c:pt>
                <c:pt idx="26">
                  <c:v>34</c:v>
                </c:pt>
                <c:pt idx="27">
                  <c:v>36</c:v>
                </c:pt>
                <c:pt idx="28">
                  <c:v>42</c:v>
                </c:pt>
                <c:pt idx="29">
                  <c:v>39</c:v>
                </c:pt>
                <c:pt idx="30">
                  <c:v>31</c:v>
                </c:pt>
                <c:pt idx="31">
                  <c:v>31</c:v>
                </c:pt>
                <c:pt idx="32">
                  <c:v>38</c:v>
                </c:pt>
                <c:pt idx="33">
                  <c:v>33</c:v>
                </c:pt>
                <c:pt idx="34">
                  <c:v>29</c:v>
                </c:pt>
                <c:pt idx="35">
                  <c:v>30</c:v>
                </c:pt>
              </c:numCache>
            </c:numRef>
          </c:val>
          <c:smooth val="0"/>
          <c:extLst>
            <c:ext xmlns:c16="http://schemas.microsoft.com/office/drawing/2014/chart" uri="{C3380CC4-5D6E-409C-BE32-E72D297353CC}">
              <c16:uniqueId val="{00000001-1132-465E-B0D6-8C2D89117883}"/>
            </c:ext>
          </c:extLst>
        </c:ser>
        <c:dLbls>
          <c:showLegendKey val="0"/>
          <c:showVal val="0"/>
          <c:showCatName val="0"/>
          <c:showSerName val="0"/>
          <c:showPercent val="0"/>
          <c:showBubbleSize val="0"/>
        </c:dLbls>
        <c:smooth val="0"/>
        <c:axId val="-1992676936"/>
        <c:axId val="-1992673992"/>
      </c:lineChart>
      <c:dateAx>
        <c:axId val="-1992676936"/>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1992673992"/>
        <c:crosses val="autoZero"/>
        <c:auto val="1"/>
        <c:lblOffset val="100"/>
        <c:baseTimeUnit val="months"/>
        <c:majorUnit val="1"/>
        <c:majorTimeUnit val="months"/>
        <c:minorUnit val="12"/>
        <c:minorTimeUnit val="months"/>
      </c:dateAx>
      <c:valAx>
        <c:axId val="-1992673992"/>
        <c:scaling>
          <c:orientation val="minMax"/>
          <c:max val="200"/>
        </c:scaling>
        <c:delete val="0"/>
        <c:axPos val="l"/>
        <c:majorGridlines>
          <c:spPr>
            <a:ln>
              <a:solidFill>
                <a:schemeClr val="bg1">
                  <a:lumMod val="85000"/>
                </a:schemeClr>
              </a:solidFill>
            </a:ln>
          </c:spPr>
        </c:majorGridlines>
        <c:numFmt formatCode="#,##0" sourceLinked="1"/>
        <c:majorTickMark val="out"/>
        <c:minorTickMark val="none"/>
        <c:tickLblPos val="nextTo"/>
        <c:spPr>
          <a:ln>
            <a:solidFill>
              <a:schemeClr val="bg1">
                <a:lumMod val="85000"/>
              </a:schemeClr>
            </a:solidFill>
          </a:ln>
        </c:spPr>
        <c:txPr>
          <a:bodyPr rot="0" vert="horz"/>
          <a:lstStyle/>
          <a:p>
            <a:pPr>
              <a:defRPr sz="900" b="0" i="0" u="none" strike="noStrike" baseline="0">
                <a:solidFill>
                  <a:srgbClr val="000000"/>
                </a:solidFill>
                <a:latin typeface="Calibri"/>
                <a:ea typeface="Calibri"/>
                <a:cs typeface="Calibri"/>
              </a:defRPr>
            </a:pPr>
            <a:endParaRPr lang="en-US"/>
          </a:p>
        </c:txPr>
        <c:crossAx val="-1992676936"/>
        <c:crosses val="autoZero"/>
        <c:crossBetween val="between"/>
      </c:valAx>
    </c:plotArea>
    <c:legend>
      <c:legendPos val="t"/>
      <c:layout>
        <c:manualLayout>
          <c:xMode val="edge"/>
          <c:yMode val="edge"/>
          <c:x val="0.61858940553908826"/>
          <c:y val="1.1734139293194409E-2"/>
          <c:w val="0.35778545974436127"/>
          <c:h val="0.1300243246109388"/>
        </c:manualLayout>
      </c:layout>
      <c:overlay val="1"/>
      <c:spPr>
        <a:solidFill>
          <a:schemeClr val="bg1"/>
        </a:solidFill>
      </c:spPr>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Supervised Cases</a:t>
            </a:r>
          </a:p>
        </c:rich>
      </c:tx>
      <c:layout>
        <c:manualLayout>
          <c:xMode val="edge"/>
          <c:yMode val="edge"/>
          <c:x val="0.116438618825341"/>
          <c:y val="1.43631310792033E-2"/>
        </c:manualLayout>
      </c:layout>
      <c:overlay val="1"/>
    </c:title>
    <c:autoTitleDeleted val="0"/>
    <c:plotArea>
      <c:layout>
        <c:manualLayout>
          <c:layoutTarget val="inner"/>
          <c:xMode val="edge"/>
          <c:yMode val="edge"/>
          <c:x val="0.109486716087056"/>
          <c:y val="7.5019685693206495E-2"/>
          <c:w val="0.87320420286899636"/>
          <c:h val="0.7080988300642389"/>
        </c:manualLayout>
      </c:layout>
      <c:lineChart>
        <c:grouping val="standard"/>
        <c:varyColors val="0"/>
        <c:ser>
          <c:idx val="2"/>
          <c:order val="0"/>
          <c:tx>
            <c:strRef>
              <c:f>Supervision!$D$1</c:f>
              <c:strCache>
                <c:ptCount val="1"/>
                <c:pt idx="0">
                  <c:v>Probation</c:v>
                </c:pt>
              </c:strCache>
            </c:strRef>
          </c:tx>
          <c:spPr>
            <a:ln>
              <a:solidFill>
                <a:schemeClr val="accent2"/>
              </a:solidFill>
              <a:prstDash val="solid"/>
            </a:ln>
          </c:spPr>
          <c:marker>
            <c:symbol val="none"/>
          </c:marker>
          <c:cat>
            <c:numRef>
              <c:f>Supervision!$A$3:$A$38</c:f>
              <c:numCache>
                <c:formatCode>[$-409]mmm\-yy;@</c:formatCode>
                <c:ptCount val="36"/>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numCache>
            </c:numRef>
          </c:cat>
          <c:val>
            <c:numRef>
              <c:f>Supervision!$D$3:$D$38</c:f>
              <c:numCache>
                <c:formatCode>#,##0</c:formatCode>
                <c:ptCount val="36"/>
                <c:pt idx="0">
                  <c:v>1422.8666700000001</c:v>
                </c:pt>
                <c:pt idx="1">
                  <c:v>1422.8666700000001</c:v>
                </c:pt>
                <c:pt idx="2">
                  <c:v>1423.2258099999999</c:v>
                </c:pt>
                <c:pt idx="3">
                  <c:v>1401.3</c:v>
                </c:pt>
                <c:pt idx="4">
                  <c:v>1384.67742</c:v>
                </c:pt>
                <c:pt idx="5">
                  <c:v>1380.42857</c:v>
                </c:pt>
                <c:pt idx="6">
                  <c:v>1364.16129</c:v>
                </c:pt>
                <c:pt idx="7">
                  <c:v>1363.51613</c:v>
                </c:pt>
                <c:pt idx="8">
                  <c:v>1337.26667</c:v>
                </c:pt>
                <c:pt idx="9">
                  <c:v>1305.3870999999999</c:v>
                </c:pt>
                <c:pt idx="10">
                  <c:v>1276.0999999999999</c:v>
                </c:pt>
                <c:pt idx="11">
                  <c:v>1254.9032299999999</c:v>
                </c:pt>
                <c:pt idx="12">
                  <c:v>1224.80645</c:v>
                </c:pt>
                <c:pt idx="13">
                  <c:v>1196.96667</c:v>
                </c:pt>
                <c:pt idx="14">
                  <c:v>1183</c:v>
                </c:pt>
                <c:pt idx="15">
                  <c:v>1169.3333299999999</c:v>
                </c:pt>
                <c:pt idx="16">
                  <c:v>1147.8709699999999</c:v>
                </c:pt>
                <c:pt idx="17">
                  <c:v>1113.17857</c:v>
                </c:pt>
                <c:pt idx="18">
                  <c:v>1107.67742</c:v>
                </c:pt>
                <c:pt idx="19">
                  <c:v>1099.2903200000001</c:v>
                </c:pt>
                <c:pt idx="20">
                  <c:v>1095.5666699999999</c:v>
                </c:pt>
                <c:pt idx="21">
                  <c:v>1077.3870999999999</c:v>
                </c:pt>
                <c:pt idx="22">
                  <c:v>1063.5999999999999</c:v>
                </c:pt>
                <c:pt idx="23">
                  <c:v>1042.7419400000001</c:v>
                </c:pt>
                <c:pt idx="24">
                  <c:v>1032.0645199999999</c:v>
                </c:pt>
                <c:pt idx="25">
                  <c:v>1010.43333</c:v>
                </c:pt>
                <c:pt idx="26">
                  <c:v>987.93548399999997</c:v>
                </c:pt>
                <c:pt idx="27">
                  <c:v>953.83333300000004</c:v>
                </c:pt>
                <c:pt idx="28">
                  <c:v>920</c:v>
                </c:pt>
                <c:pt idx="29">
                  <c:v>893.44827599999996</c:v>
                </c:pt>
                <c:pt idx="30">
                  <c:v>888.03225799999996</c:v>
                </c:pt>
                <c:pt idx="31">
                  <c:v>892.45161299999995</c:v>
                </c:pt>
                <c:pt idx="32">
                  <c:v>883.03333299999997</c:v>
                </c:pt>
                <c:pt idx="33">
                  <c:v>866.61290299999996</c:v>
                </c:pt>
                <c:pt idx="34">
                  <c:v>854.4</c:v>
                </c:pt>
                <c:pt idx="35">
                  <c:v>840.35483899999997</c:v>
                </c:pt>
              </c:numCache>
            </c:numRef>
          </c:val>
          <c:smooth val="0"/>
          <c:extLst>
            <c:ext xmlns:c16="http://schemas.microsoft.com/office/drawing/2014/chart" uri="{C3380CC4-5D6E-409C-BE32-E72D297353CC}">
              <c16:uniqueId val="{00000000-7FE0-4136-B5BA-AD3A8666959C}"/>
            </c:ext>
          </c:extLst>
        </c:ser>
        <c:ser>
          <c:idx val="0"/>
          <c:order val="1"/>
          <c:tx>
            <c:strRef>
              <c:f>Supervision!$E$1</c:f>
              <c:strCache>
                <c:ptCount val="1"/>
                <c:pt idx="0">
                  <c:v>Community-Aftercare</c:v>
                </c:pt>
              </c:strCache>
            </c:strRef>
          </c:tx>
          <c:spPr>
            <a:ln w="28575">
              <a:solidFill>
                <a:schemeClr val="accent4">
                  <a:lumMod val="60000"/>
                  <a:lumOff val="40000"/>
                </a:schemeClr>
              </a:solidFill>
              <a:prstDash val="solid"/>
            </a:ln>
          </c:spPr>
          <c:marker>
            <c:symbol val="none"/>
          </c:marker>
          <c:cat>
            <c:numRef>
              <c:f>Supervision!$A$3:$A$38</c:f>
              <c:numCache>
                <c:formatCode>[$-409]mmm\-yy;@</c:formatCode>
                <c:ptCount val="36"/>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numCache>
            </c:numRef>
          </c:cat>
          <c:val>
            <c:numRef>
              <c:f>Supervision!$E$3:$E$38</c:f>
              <c:numCache>
                <c:formatCode>#,##0</c:formatCode>
                <c:ptCount val="36"/>
                <c:pt idx="0">
                  <c:v>365.54838700000005</c:v>
                </c:pt>
                <c:pt idx="1">
                  <c:v>359.1</c:v>
                </c:pt>
                <c:pt idx="2">
                  <c:v>357.45161300000001</c:v>
                </c:pt>
                <c:pt idx="3">
                  <c:v>351.6</c:v>
                </c:pt>
                <c:pt idx="4">
                  <c:v>333.129032</c:v>
                </c:pt>
                <c:pt idx="5">
                  <c:v>327.92857200000003</c:v>
                </c:pt>
                <c:pt idx="6">
                  <c:v>325.67741999999998</c:v>
                </c:pt>
                <c:pt idx="7">
                  <c:v>324.45161300000001</c:v>
                </c:pt>
                <c:pt idx="8">
                  <c:v>325.26666599999999</c:v>
                </c:pt>
                <c:pt idx="9">
                  <c:v>328.74193600000001</c:v>
                </c:pt>
                <c:pt idx="10">
                  <c:v>331.16666600000002</c:v>
                </c:pt>
                <c:pt idx="11">
                  <c:v>338.419355</c:v>
                </c:pt>
                <c:pt idx="12">
                  <c:v>335.70967699999994</c:v>
                </c:pt>
                <c:pt idx="13">
                  <c:v>345.76666699999998</c:v>
                </c:pt>
                <c:pt idx="14">
                  <c:v>322.38709700000004</c:v>
                </c:pt>
                <c:pt idx="15">
                  <c:v>307.60000000000002</c:v>
                </c:pt>
                <c:pt idx="16">
                  <c:v>317.48387100000002</c:v>
                </c:pt>
                <c:pt idx="17">
                  <c:v>316.03571399999998</c:v>
                </c:pt>
                <c:pt idx="18">
                  <c:v>308.03225799999996</c:v>
                </c:pt>
                <c:pt idx="19">
                  <c:v>311.70967700000006</c:v>
                </c:pt>
                <c:pt idx="20">
                  <c:v>290.89999999999998</c:v>
                </c:pt>
                <c:pt idx="21">
                  <c:v>284.48387100000002</c:v>
                </c:pt>
                <c:pt idx="22">
                  <c:v>278.63333299999999</c:v>
                </c:pt>
                <c:pt idx="23">
                  <c:v>280</c:v>
                </c:pt>
                <c:pt idx="24">
                  <c:v>266.90322600000002</c:v>
                </c:pt>
                <c:pt idx="25">
                  <c:v>258.13333299999999</c:v>
                </c:pt>
                <c:pt idx="26">
                  <c:v>257.19354799999996</c:v>
                </c:pt>
                <c:pt idx="27">
                  <c:v>262.7</c:v>
                </c:pt>
                <c:pt idx="28">
                  <c:v>254.51612900000001</c:v>
                </c:pt>
                <c:pt idx="29">
                  <c:v>254.62069</c:v>
                </c:pt>
                <c:pt idx="30">
                  <c:v>258.16129100000001</c:v>
                </c:pt>
                <c:pt idx="31">
                  <c:v>255.12903200000002</c:v>
                </c:pt>
                <c:pt idx="32">
                  <c:v>241.63333300000002</c:v>
                </c:pt>
                <c:pt idx="33">
                  <c:v>233.58064499999998</c:v>
                </c:pt>
                <c:pt idx="34">
                  <c:v>224.53333299999997</c:v>
                </c:pt>
                <c:pt idx="35">
                  <c:v>224.93548399999997</c:v>
                </c:pt>
              </c:numCache>
            </c:numRef>
          </c:val>
          <c:smooth val="0"/>
          <c:extLst>
            <c:ext xmlns:c16="http://schemas.microsoft.com/office/drawing/2014/chart" uri="{C3380CC4-5D6E-409C-BE32-E72D297353CC}">
              <c16:uniqueId val="{00000001-7FE0-4136-B5BA-AD3A8666959C}"/>
            </c:ext>
          </c:extLst>
        </c:ser>
        <c:ser>
          <c:idx val="1"/>
          <c:order val="2"/>
          <c:tx>
            <c:strRef>
              <c:f>Supervision!$C$1</c:f>
              <c:strCache>
                <c:ptCount val="1"/>
                <c:pt idx="0">
                  <c:v>Pre-Court (Informal)</c:v>
                </c:pt>
              </c:strCache>
            </c:strRef>
          </c:tx>
          <c:spPr>
            <a:ln w="28575">
              <a:solidFill>
                <a:schemeClr val="accent3">
                  <a:lumMod val="75000"/>
                </a:schemeClr>
              </a:solidFill>
              <a:prstDash val="solid"/>
            </a:ln>
          </c:spPr>
          <c:marker>
            <c:symbol val="none"/>
          </c:marker>
          <c:cat>
            <c:numRef>
              <c:f>Supervision!$A$3:$A$38</c:f>
              <c:numCache>
                <c:formatCode>[$-409]mmm\-yy;@</c:formatCode>
                <c:ptCount val="36"/>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numCache>
            </c:numRef>
          </c:cat>
          <c:val>
            <c:numRef>
              <c:f>Supervision!$C$3:$C$38</c:f>
              <c:numCache>
                <c:formatCode>#,##0</c:formatCode>
                <c:ptCount val="36"/>
                <c:pt idx="0">
                  <c:v>424.36666700000001</c:v>
                </c:pt>
                <c:pt idx="1">
                  <c:v>424.36666700000001</c:v>
                </c:pt>
                <c:pt idx="2">
                  <c:v>378.51612899999998</c:v>
                </c:pt>
                <c:pt idx="3">
                  <c:v>353.9</c:v>
                </c:pt>
                <c:pt idx="4">
                  <c:v>323.129032</c:v>
                </c:pt>
                <c:pt idx="5">
                  <c:v>319.03571399999998</c:v>
                </c:pt>
                <c:pt idx="6">
                  <c:v>348.83870999999999</c:v>
                </c:pt>
                <c:pt idx="7">
                  <c:v>361.35483900000003</c:v>
                </c:pt>
                <c:pt idx="8">
                  <c:v>335.2</c:v>
                </c:pt>
                <c:pt idx="9">
                  <c:v>307.25806499999999</c:v>
                </c:pt>
                <c:pt idx="10">
                  <c:v>286.13333299999999</c:v>
                </c:pt>
                <c:pt idx="11">
                  <c:v>294.61290300000002</c:v>
                </c:pt>
                <c:pt idx="12">
                  <c:v>331.129032</c:v>
                </c:pt>
                <c:pt idx="13">
                  <c:v>351.13333299999999</c:v>
                </c:pt>
                <c:pt idx="14">
                  <c:v>363.80645199999998</c:v>
                </c:pt>
                <c:pt idx="15">
                  <c:v>343.066667</c:v>
                </c:pt>
                <c:pt idx="16">
                  <c:v>307.80645199999998</c:v>
                </c:pt>
                <c:pt idx="17">
                  <c:v>270.39285699999999</c:v>
                </c:pt>
                <c:pt idx="18">
                  <c:v>309.129032</c:v>
                </c:pt>
                <c:pt idx="19">
                  <c:v>344.48387100000002</c:v>
                </c:pt>
                <c:pt idx="20">
                  <c:v>336.433333</c:v>
                </c:pt>
                <c:pt idx="21">
                  <c:v>291.580645</c:v>
                </c:pt>
                <c:pt idx="22">
                  <c:v>292.89999999999998</c:v>
                </c:pt>
                <c:pt idx="23">
                  <c:v>340.709677</c:v>
                </c:pt>
                <c:pt idx="24">
                  <c:v>364.54838699999999</c:v>
                </c:pt>
                <c:pt idx="25">
                  <c:v>388.13333299999999</c:v>
                </c:pt>
                <c:pt idx="26">
                  <c:v>387.67741899999999</c:v>
                </c:pt>
                <c:pt idx="27">
                  <c:v>375.33333299999998</c:v>
                </c:pt>
                <c:pt idx="28">
                  <c:v>352</c:v>
                </c:pt>
                <c:pt idx="29">
                  <c:v>363.20689700000003</c:v>
                </c:pt>
                <c:pt idx="30">
                  <c:v>380.38709699999998</c:v>
                </c:pt>
                <c:pt idx="31">
                  <c:v>395.51612899999998</c:v>
                </c:pt>
                <c:pt idx="32">
                  <c:v>373.76666699999998</c:v>
                </c:pt>
                <c:pt idx="33">
                  <c:v>364.32258100000001</c:v>
                </c:pt>
                <c:pt idx="34">
                  <c:v>368.76666699999998</c:v>
                </c:pt>
                <c:pt idx="35">
                  <c:v>406.580645</c:v>
                </c:pt>
              </c:numCache>
            </c:numRef>
          </c:val>
          <c:smooth val="0"/>
          <c:extLst>
            <c:ext xmlns:c16="http://schemas.microsoft.com/office/drawing/2014/chart" uri="{C3380CC4-5D6E-409C-BE32-E72D297353CC}">
              <c16:uniqueId val="{00000002-7FE0-4136-B5BA-AD3A8666959C}"/>
            </c:ext>
          </c:extLst>
        </c:ser>
        <c:ser>
          <c:idx val="3"/>
          <c:order val="3"/>
          <c:tx>
            <c:strRef>
              <c:f>Supervision!$F$1</c:f>
              <c:strCache>
                <c:ptCount val="1"/>
                <c:pt idx="0">
                  <c:v>Committed-Aftercare</c:v>
                </c:pt>
              </c:strCache>
            </c:strRef>
          </c:tx>
          <c:marker>
            <c:symbol val="none"/>
          </c:marker>
          <c:cat>
            <c:numRef>
              <c:f>Supervision!$A$3:$A$38</c:f>
              <c:numCache>
                <c:formatCode>[$-409]mmm\-yy;@</c:formatCode>
                <c:ptCount val="36"/>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numCache>
            </c:numRef>
          </c:cat>
          <c:val>
            <c:numRef>
              <c:f>Supervision!$F$3:$F$38</c:f>
              <c:numCache>
                <c:formatCode>#,##0</c:formatCode>
                <c:ptCount val="36"/>
                <c:pt idx="0">
                  <c:v>152.935484</c:v>
                </c:pt>
                <c:pt idx="1">
                  <c:v>155.86666700000001</c:v>
                </c:pt>
                <c:pt idx="2">
                  <c:v>152</c:v>
                </c:pt>
                <c:pt idx="3">
                  <c:v>140.66666699999999</c:v>
                </c:pt>
                <c:pt idx="4">
                  <c:v>142.419355</c:v>
                </c:pt>
                <c:pt idx="5">
                  <c:v>144.92857100000001</c:v>
                </c:pt>
                <c:pt idx="6">
                  <c:v>142.709677</c:v>
                </c:pt>
                <c:pt idx="7">
                  <c:v>139.870968</c:v>
                </c:pt>
                <c:pt idx="8">
                  <c:v>141.76666700000001</c:v>
                </c:pt>
                <c:pt idx="9">
                  <c:v>141.19354799999999</c:v>
                </c:pt>
                <c:pt idx="10">
                  <c:v>136.066667</c:v>
                </c:pt>
                <c:pt idx="11">
                  <c:v>132.064516</c:v>
                </c:pt>
                <c:pt idx="12">
                  <c:v>127.935484</c:v>
                </c:pt>
                <c:pt idx="13">
                  <c:v>125</c:v>
                </c:pt>
                <c:pt idx="14">
                  <c:v>137.064516</c:v>
                </c:pt>
                <c:pt idx="15">
                  <c:v>145.83333300000001</c:v>
                </c:pt>
                <c:pt idx="16">
                  <c:v>148.709677</c:v>
                </c:pt>
                <c:pt idx="17">
                  <c:v>151.64285699999999</c:v>
                </c:pt>
                <c:pt idx="18">
                  <c:v>159.064516</c:v>
                </c:pt>
                <c:pt idx="19">
                  <c:v>159.03225800000001</c:v>
                </c:pt>
                <c:pt idx="20">
                  <c:v>165.3</c:v>
                </c:pt>
                <c:pt idx="21">
                  <c:v>162.77419399999999</c:v>
                </c:pt>
                <c:pt idx="22">
                  <c:v>159.6</c:v>
                </c:pt>
                <c:pt idx="23">
                  <c:v>151.96774199999999</c:v>
                </c:pt>
                <c:pt idx="24">
                  <c:v>153.36666700000001</c:v>
                </c:pt>
                <c:pt idx="25">
                  <c:v>156.466667</c:v>
                </c:pt>
                <c:pt idx="26">
                  <c:v>154.32258100000001</c:v>
                </c:pt>
                <c:pt idx="27">
                  <c:v>152.30000000000001</c:v>
                </c:pt>
                <c:pt idx="28">
                  <c:v>152.67741899999999</c:v>
                </c:pt>
                <c:pt idx="29">
                  <c:v>142.51724100000001</c:v>
                </c:pt>
                <c:pt idx="30">
                  <c:v>140.129032</c:v>
                </c:pt>
                <c:pt idx="31">
                  <c:v>137.61290299999999</c:v>
                </c:pt>
                <c:pt idx="32">
                  <c:v>147.466667</c:v>
                </c:pt>
                <c:pt idx="33">
                  <c:v>146.51612900000001</c:v>
                </c:pt>
                <c:pt idx="34">
                  <c:v>148.80000000000001</c:v>
                </c:pt>
                <c:pt idx="35">
                  <c:v>144</c:v>
                </c:pt>
              </c:numCache>
            </c:numRef>
          </c:val>
          <c:smooth val="0"/>
          <c:extLst>
            <c:ext xmlns:c16="http://schemas.microsoft.com/office/drawing/2014/chart" uri="{C3380CC4-5D6E-409C-BE32-E72D297353CC}">
              <c16:uniqueId val="{00000003-D119-4771-83AD-BEE8D5346BFF}"/>
            </c:ext>
          </c:extLst>
        </c:ser>
        <c:dLbls>
          <c:showLegendKey val="0"/>
          <c:showVal val="0"/>
          <c:showCatName val="0"/>
          <c:showSerName val="0"/>
          <c:showPercent val="0"/>
          <c:showBubbleSize val="0"/>
        </c:dLbls>
        <c:smooth val="0"/>
        <c:axId val="-2040676280"/>
        <c:axId val="-2039585208"/>
      </c:lineChart>
      <c:dateAx>
        <c:axId val="-2040676280"/>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2039585208"/>
        <c:crosses val="autoZero"/>
        <c:auto val="1"/>
        <c:lblOffset val="100"/>
        <c:baseTimeUnit val="months"/>
        <c:majorUnit val="1"/>
        <c:majorTimeUnit val="months"/>
        <c:minorUnit val="12"/>
        <c:minorTimeUnit val="months"/>
      </c:dateAx>
      <c:valAx>
        <c:axId val="-2039585208"/>
        <c:scaling>
          <c:orientation val="minMax"/>
          <c:max val="1500"/>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2040676280"/>
        <c:crosses val="autoZero"/>
        <c:crossBetween val="between"/>
        <c:majorUnit val="500"/>
      </c:valAx>
    </c:plotArea>
    <c:legend>
      <c:legendPos val="t"/>
      <c:layout>
        <c:manualLayout>
          <c:xMode val="edge"/>
          <c:yMode val="edge"/>
          <c:x val="0.12799306336707911"/>
          <c:y val="9.615795950270932E-2"/>
          <c:w val="0.43639013873265842"/>
          <c:h val="0.15320861016340453"/>
        </c:manualLayout>
      </c:layout>
      <c:overlay val="0"/>
      <c:spPr>
        <a:solidFill>
          <a:schemeClr val="bg1"/>
        </a:solidFill>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Detained ADP</a:t>
            </a:r>
          </a:p>
        </c:rich>
      </c:tx>
      <c:layout>
        <c:manualLayout>
          <c:xMode val="edge"/>
          <c:yMode val="edge"/>
          <c:x val="7.3576909081055103E-2"/>
          <c:y val="2.38867641544807E-2"/>
        </c:manualLayout>
      </c:layout>
      <c:overlay val="1"/>
    </c:title>
    <c:autoTitleDeleted val="0"/>
    <c:plotArea>
      <c:layout>
        <c:manualLayout>
          <c:layoutTarget val="inner"/>
          <c:xMode val="edge"/>
          <c:yMode val="edge"/>
          <c:x val="9.39323215122565E-2"/>
          <c:y val="0.19063008370637999"/>
          <c:w val="0.89458564246588601"/>
          <c:h val="0.63353393680477099"/>
        </c:manualLayout>
      </c:layout>
      <c:lineChart>
        <c:grouping val="standard"/>
        <c:varyColors val="0"/>
        <c:ser>
          <c:idx val="1"/>
          <c:order val="0"/>
          <c:tx>
            <c:strRef>
              <c:f>Residential!$F$2</c:f>
              <c:strCache>
                <c:ptCount val="1"/>
                <c:pt idx="0">
                  <c:v>Pre-Disp. ADP*</c:v>
                </c:pt>
              </c:strCache>
            </c:strRef>
          </c:tx>
          <c:spPr>
            <a:ln>
              <a:solidFill>
                <a:schemeClr val="accent3"/>
              </a:solidFill>
              <a:prstDash val="solid"/>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Residential!$F$4:$F$40</c:f>
              <c:numCache>
                <c:formatCode>0</c:formatCode>
                <c:ptCount val="37"/>
                <c:pt idx="0">
                  <c:v>104.419355</c:v>
                </c:pt>
                <c:pt idx="1">
                  <c:v>108.433333</c:v>
                </c:pt>
                <c:pt idx="2">
                  <c:v>106.870968</c:v>
                </c:pt>
                <c:pt idx="3">
                  <c:v>95.5</c:v>
                </c:pt>
                <c:pt idx="4">
                  <c:v>84.354838700000002</c:v>
                </c:pt>
                <c:pt idx="5">
                  <c:v>72.178571399999996</c:v>
                </c:pt>
                <c:pt idx="6">
                  <c:v>77.903225800000001</c:v>
                </c:pt>
                <c:pt idx="7">
                  <c:v>68.870967699999994</c:v>
                </c:pt>
                <c:pt idx="8">
                  <c:v>84.166666699999993</c:v>
                </c:pt>
                <c:pt idx="9">
                  <c:v>93.483870999999994</c:v>
                </c:pt>
                <c:pt idx="10">
                  <c:v>84.866666699999996</c:v>
                </c:pt>
                <c:pt idx="11">
                  <c:v>74.838709699999995</c:v>
                </c:pt>
                <c:pt idx="12">
                  <c:v>71.161290300000005</c:v>
                </c:pt>
                <c:pt idx="13">
                  <c:v>80.933333300000001</c:v>
                </c:pt>
                <c:pt idx="14">
                  <c:v>78.645161299999998</c:v>
                </c:pt>
                <c:pt idx="15">
                  <c:v>73.833333300000007</c:v>
                </c:pt>
                <c:pt idx="16">
                  <c:v>63.064516099999999</c:v>
                </c:pt>
                <c:pt idx="17">
                  <c:v>58.75</c:v>
                </c:pt>
                <c:pt idx="18">
                  <c:v>61.516128999999999</c:v>
                </c:pt>
                <c:pt idx="19">
                  <c:v>61.9677419</c:v>
                </c:pt>
                <c:pt idx="20">
                  <c:v>60.366666700000003</c:v>
                </c:pt>
                <c:pt idx="21">
                  <c:v>52.387096800000002</c:v>
                </c:pt>
                <c:pt idx="22">
                  <c:v>53.433333300000001</c:v>
                </c:pt>
                <c:pt idx="23">
                  <c:v>54.0322581</c:v>
                </c:pt>
                <c:pt idx="24">
                  <c:v>52.903225800000001</c:v>
                </c:pt>
                <c:pt idx="25">
                  <c:v>58.7</c:v>
                </c:pt>
                <c:pt idx="26">
                  <c:v>58.741935499999997</c:v>
                </c:pt>
                <c:pt idx="27">
                  <c:v>62.066666699999999</c:v>
                </c:pt>
                <c:pt idx="28">
                  <c:v>57.774193500000003</c:v>
                </c:pt>
                <c:pt idx="29">
                  <c:v>61.068965499999997</c:v>
                </c:pt>
                <c:pt idx="30">
                  <c:v>56.645161299999998</c:v>
                </c:pt>
                <c:pt idx="31">
                  <c:v>56.451612900000001</c:v>
                </c:pt>
                <c:pt idx="32">
                  <c:v>52.366666700000003</c:v>
                </c:pt>
                <c:pt idx="33">
                  <c:v>52.9677419</c:v>
                </c:pt>
                <c:pt idx="34">
                  <c:v>54.6</c:v>
                </c:pt>
                <c:pt idx="35">
                  <c:v>49.870967700000001</c:v>
                </c:pt>
                <c:pt idx="36">
                  <c:v>48.290322600000003</c:v>
                </c:pt>
              </c:numCache>
            </c:numRef>
          </c:val>
          <c:smooth val="0"/>
          <c:extLst>
            <c:ext xmlns:c16="http://schemas.microsoft.com/office/drawing/2014/chart" uri="{C3380CC4-5D6E-409C-BE32-E72D297353CC}">
              <c16:uniqueId val="{00000000-9145-4172-821E-CAE4765FE185}"/>
            </c:ext>
          </c:extLst>
        </c:ser>
        <c:ser>
          <c:idx val="2"/>
          <c:order val="1"/>
          <c:tx>
            <c:strRef>
              <c:f>[1]Residential!$X$2</c:f>
              <c:strCache>
                <c:ptCount val="1"/>
                <c:pt idx="0">
                  <c:v>Pending Placement ADP</c:v>
                </c:pt>
              </c:strCache>
            </c:strRef>
          </c:tx>
          <c:spPr>
            <a:ln>
              <a:solidFill>
                <a:schemeClr val="accent1"/>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[1]Residential!$X$4:$X$39</c:f>
              <c:numCache>
                <c:formatCode>General</c:formatCode>
                <c:ptCount val="36"/>
                <c:pt idx="0">
                  <c:v>54.516128999999999</c:v>
                </c:pt>
                <c:pt idx="1">
                  <c:v>55.266666700000002</c:v>
                </c:pt>
                <c:pt idx="2">
                  <c:v>45.096774199999999</c:v>
                </c:pt>
                <c:pt idx="3">
                  <c:v>43.321428599999997</c:v>
                </c:pt>
                <c:pt idx="4">
                  <c:v>46.709677399999997</c:v>
                </c:pt>
                <c:pt idx="5">
                  <c:v>48.419354800000001</c:v>
                </c:pt>
                <c:pt idx="6">
                  <c:v>54.3333333</c:v>
                </c:pt>
                <c:pt idx="7">
                  <c:v>49.645161299999998</c:v>
                </c:pt>
                <c:pt idx="8">
                  <c:v>47.133333299999997</c:v>
                </c:pt>
                <c:pt idx="9">
                  <c:v>47.9677419</c:v>
                </c:pt>
                <c:pt idx="10">
                  <c:v>48</c:v>
                </c:pt>
                <c:pt idx="11">
                  <c:v>60.066666699999999</c:v>
                </c:pt>
                <c:pt idx="12">
                  <c:v>49.548387099999999</c:v>
                </c:pt>
                <c:pt idx="13">
                  <c:v>44.2</c:v>
                </c:pt>
                <c:pt idx="14">
                  <c:v>52.387096800000002</c:v>
                </c:pt>
                <c:pt idx="15">
                  <c:v>49.714285699999998</c:v>
                </c:pt>
                <c:pt idx="16">
                  <c:v>43.516128999999999</c:v>
                </c:pt>
                <c:pt idx="17">
                  <c:v>47</c:v>
                </c:pt>
                <c:pt idx="18">
                  <c:v>46.1666667</c:v>
                </c:pt>
                <c:pt idx="19">
                  <c:v>38.870967700000001</c:v>
                </c:pt>
                <c:pt idx="20">
                  <c:v>40.733333299999998</c:v>
                </c:pt>
                <c:pt idx="21">
                  <c:v>46.677419399999998</c:v>
                </c:pt>
                <c:pt idx="22">
                  <c:v>50.935483900000001</c:v>
                </c:pt>
                <c:pt idx="23">
                  <c:v>42.8333333</c:v>
                </c:pt>
                <c:pt idx="24">
                  <c:v>42.096774199999999</c:v>
                </c:pt>
                <c:pt idx="25">
                  <c:v>49.9</c:v>
                </c:pt>
                <c:pt idx="26">
                  <c:v>52.387096800000002</c:v>
                </c:pt>
                <c:pt idx="27">
                  <c:v>57.275862099999998</c:v>
                </c:pt>
                <c:pt idx="28">
                  <c:v>58.419354800000001</c:v>
                </c:pt>
                <c:pt idx="29">
                  <c:v>53.419354800000001</c:v>
                </c:pt>
                <c:pt idx="30">
                  <c:v>53</c:v>
                </c:pt>
                <c:pt idx="31">
                  <c:v>52.451612900000001</c:v>
                </c:pt>
                <c:pt idx="32">
                  <c:v>42.9</c:v>
                </c:pt>
                <c:pt idx="33">
                  <c:v>44.064516099999999</c:v>
                </c:pt>
                <c:pt idx="34">
                  <c:v>45.838709700000003</c:v>
                </c:pt>
                <c:pt idx="35">
                  <c:v>42.5</c:v>
                </c:pt>
              </c:numCache>
            </c:numRef>
          </c:val>
          <c:smooth val="0"/>
          <c:extLst>
            <c:ext xmlns:c16="http://schemas.microsoft.com/office/drawing/2014/chart" uri="{C3380CC4-5D6E-409C-BE32-E72D297353CC}">
              <c16:uniqueId val="{00000001-9145-4172-821E-CAE4765FE185}"/>
            </c:ext>
          </c:extLst>
        </c:ser>
        <c:ser>
          <c:idx val="0"/>
          <c:order val="2"/>
          <c:tx>
            <c:strRef>
              <c:f>[1]Residential!$N$2</c:f>
              <c:strCache>
                <c:ptCount val="1"/>
                <c:pt idx="0">
                  <c:v>Adult ADP*</c:v>
                </c:pt>
              </c:strCache>
            </c:strRef>
          </c:tx>
          <c:spPr>
            <a:ln w="28575">
              <a:solidFill>
                <a:srgbClr val="C00000"/>
              </a:solidFill>
              <a:prstDash val="sysDash"/>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[1]Residential!$N$4:$N$39</c:f>
              <c:numCache>
                <c:formatCode>General</c:formatCode>
                <c:ptCount val="36"/>
                <c:pt idx="0">
                  <c:v>93.612903200000005</c:v>
                </c:pt>
                <c:pt idx="1">
                  <c:v>98.133333300000004</c:v>
                </c:pt>
                <c:pt idx="2">
                  <c:v>111.032258</c:v>
                </c:pt>
                <c:pt idx="3">
                  <c:v>109.5</c:v>
                </c:pt>
                <c:pt idx="4">
                  <c:v>102.580645</c:v>
                </c:pt>
                <c:pt idx="5">
                  <c:v>90.322580599999995</c:v>
                </c:pt>
                <c:pt idx="6">
                  <c:v>82.5</c:v>
                </c:pt>
                <c:pt idx="7">
                  <c:v>98.483870999999994</c:v>
                </c:pt>
                <c:pt idx="8">
                  <c:v>115.3</c:v>
                </c:pt>
                <c:pt idx="9">
                  <c:v>121.967742</c:v>
                </c:pt>
                <c:pt idx="10">
                  <c:v>135.61290299999999</c:v>
                </c:pt>
                <c:pt idx="11">
                  <c:v>134.23333299999999</c:v>
                </c:pt>
                <c:pt idx="12">
                  <c:v>141.51612900000001</c:v>
                </c:pt>
                <c:pt idx="13">
                  <c:v>146.33333300000001</c:v>
                </c:pt>
                <c:pt idx="14">
                  <c:v>145.22580600000001</c:v>
                </c:pt>
                <c:pt idx="15">
                  <c:v>150.67857100000001</c:v>
                </c:pt>
                <c:pt idx="16">
                  <c:v>154.48387099999999</c:v>
                </c:pt>
                <c:pt idx="17">
                  <c:v>147.67741899999999</c:v>
                </c:pt>
                <c:pt idx="18">
                  <c:v>155.433333</c:v>
                </c:pt>
                <c:pt idx="19">
                  <c:v>165.25806499999999</c:v>
                </c:pt>
                <c:pt idx="20">
                  <c:v>168.9</c:v>
                </c:pt>
                <c:pt idx="21">
                  <c:v>164.96774199999999</c:v>
                </c:pt>
                <c:pt idx="22">
                  <c:v>158.61290299999999</c:v>
                </c:pt>
                <c:pt idx="23">
                  <c:v>167.1</c:v>
                </c:pt>
                <c:pt idx="24">
                  <c:v>163.83870999999999</c:v>
                </c:pt>
                <c:pt idx="25">
                  <c:v>150.30000000000001</c:v>
                </c:pt>
                <c:pt idx="26">
                  <c:v>146.80645200000001</c:v>
                </c:pt>
                <c:pt idx="27">
                  <c:v>160.24137899999999</c:v>
                </c:pt>
                <c:pt idx="28">
                  <c:v>160.709677</c:v>
                </c:pt>
                <c:pt idx="29">
                  <c:v>168.25806499999999</c:v>
                </c:pt>
                <c:pt idx="30">
                  <c:v>171.1</c:v>
                </c:pt>
                <c:pt idx="31">
                  <c:v>163.51612900000001</c:v>
                </c:pt>
                <c:pt idx="32">
                  <c:v>164.63333299999999</c:v>
                </c:pt>
                <c:pt idx="33">
                  <c:v>159.290323</c:v>
                </c:pt>
                <c:pt idx="34">
                  <c:v>142.290323</c:v>
                </c:pt>
                <c:pt idx="35">
                  <c:v>131.933333</c:v>
                </c:pt>
              </c:numCache>
            </c:numRef>
          </c:val>
          <c:smooth val="0"/>
          <c:extLst>
            <c:ext xmlns:c16="http://schemas.microsoft.com/office/drawing/2014/chart" uri="{C3380CC4-5D6E-409C-BE32-E72D297353CC}">
              <c16:uniqueId val="{00000002-9145-4172-821E-CAE4765FE185}"/>
            </c:ext>
          </c:extLst>
        </c:ser>
        <c:dLbls>
          <c:showLegendKey val="0"/>
          <c:showVal val="0"/>
          <c:showCatName val="0"/>
          <c:showSerName val="0"/>
          <c:showPercent val="0"/>
          <c:showBubbleSize val="0"/>
        </c:dLbls>
        <c:smooth val="0"/>
        <c:axId val="-2039160200"/>
        <c:axId val="-2039157160"/>
      </c:lineChart>
      <c:dateAx>
        <c:axId val="-2039160200"/>
        <c:scaling>
          <c:orientation val="minMax"/>
        </c:scaling>
        <c:delete val="0"/>
        <c:axPos val="b"/>
        <c:minorGridlines/>
        <c:numFmt formatCode="[$-409]mmm\-yy;@" sourceLinked="0"/>
        <c:majorTickMark val="out"/>
        <c:minorTickMark val="none"/>
        <c:tickLblPos val="nextTo"/>
        <c:txPr>
          <a:bodyPr rot="-5400000" vert="horz"/>
          <a:lstStyle/>
          <a:p>
            <a:pPr>
              <a:defRPr sz="700"/>
            </a:pPr>
            <a:endParaRPr lang="en-US"/>
          </a:p>
        </c:txPr>
        <c:crossAx val="-2039157160"/>
        <c:crosses val="autoZero"/>
        <c:auto val="1"/>
        <c:lblOffset val="100"/>
        <c:baseTimeUnit val="months"/>
        <c:majorUnit val="1"/>
        <c:minorUnit val="12"/>
        <c:minorTimeUnit val="months"/>
      </c:dateAx>
      <c:valAx>
        <c:axId val="-2039157160"/>
        <c:scaling>
          <c:orientation val="minMax"/>
          <c:min val="0"/>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039160200"/>
        <c:crosses val="autoZero"/>
        <c:crossBetween val="between"/>
        <c:majorUnit val="25"/>
      </c:valAx>
    </c:plotArea>
    <c:legend>
      <c:legendPos val="t"/>
      <c:layout>
        <c:manualLayout>
          <c:xMode val="edge"/>
          <c:yMode val="edge"/>
          <c:x val="0.37541371699191201"/>
          <c:y val="2.3622799906991201E-2"/>
          <c:w val="0.619287754120182"/>
          <c:h val="0.15543719599939301"/>
        </c:manualLayout>
      </c:layout>
      <c:overlay val="0"/>
      <c:spPr>
        <a:solidFill>
          <a:schemeClr val="bg1"/>
        </a:solidFill>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Overall Committed ADP</a:t>
            </a:r>
          </a:p>
        </c:rich>
      </c:tx>
      <c:layout>
        <c:manualLayout>
          <c:xMode val="edge"/>
          <c:yMode val="edge"/>
          <c:x val="0.24504502805412801"/>
          <c:y val="1.4805489430100301E-2"/>
        </c:manualLayout>
      </c:layout>
      <c:overlay val="1"/>
    </c:title>
    <c:autoTitleDeleted val="0"/>
    <c:plotArea>
      <c:layout>
        <c:manualLayout>
          <c:layoutTarget val="inner"/>
          <c:xMode val="edge"/>
          <c:yMode val="edge"/>
          <c:x val="0.10828641928740899"/>
          <c:y val="9.507244180872447E-2"/>
          <c:w val="0.87571031166014401"/>
          <c:h val="0.68553647599466039"/>
        </c:manualLayout>
      </c:layout>
      <c:lineChart>
        <c:grouping val="standard"/>
        <c:varyColors val="0"/>
        <c:ser>
          <c:idx val="0"/>
          <c:order val="0"/>
          <c:tx>
            <c:v>Overall ADP</c:v>
          </c:tx>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Residential!$AS$4:$AS$40</c:f>
              <c:numCache>
                <c:formatCode>0</c:formatCode>
                <c:ptCount val="37"/>
                <c:pt idx="0">
                  <c:v>152.935484</c:v>
                </c:pt>
                <c:pt idx="1">
                  <c:v>155.86666700000001</c:v>
                </c:pt>
                <c:pt idx="2">
                  <c:v>152</c:v>
                </c:pt>
                <c:pt idx="3">
                  <c:v>139.9</c:v>
                </c:pt>
                <c:pt idx="4">
                  <c:v>141.90322599999999</c:v>
                </c:pt>
                <c:pt idx="5">
                  <c:v>144.92857100000001</c:v>
                </c:pt>
                <c:pt idx="6">
                  <c:v>142.83870999999999</c:v>
                </c:pt>
                <c:pt idx="7">
                  <c:v>141.61290299999999</c:v>
                </c:pt>
                <c:pt idx="8">
                  <c:v>142.76666700000001</c:v>
                </c:pt>
                <c:pt idx="9">
                  <c:v>142.32258100000001</c:v>
                </c:pt>
                <c:pt idx="10">
                  <c:v>138.1</c:v>
                </c:pt>
                <c:pt idx="11">
                  <c:v>130.935484</c:v>
                </c:pt>
                <c:pt idx="12">
                  <c:v>131</c:v>
                </c:pt>
                <c:pt idx="13">
                  <c:v>127</c:v>
                </c:pt>
                <c:pt idx="14">
                  <c:v>138.064516</c:v>
                </c:pt>
                <c:pt idx="15">
                  <c:v>147.5</c:v>
                </c:pt>
                <c:pt idx="16">
                  <c:v>149.709677</c:v>
                </c:pt>
                <c:pt idx="17">
                  <c:v>153.64285699999999</c:v>
                </c:pt>
                <c:pt idx="18">
                  <c:v>160.38709700000001</c:v>
                </c:pt>
                <c:pt idx="19">
                  <c:v>157.51612900000001</c:v>
                </c:pt>
                <c:pt idx="20">
                  <c:v>166.3</c:v>
                </c:pt>
                <c:pt idx="21">
                  <c:v>164.77419399999999</c:v>
                </c:pt>
                <c:pt idx="22">
                  <c:v>160.6</c:v>
                </c:pt>
                <c:pt idx="23">
                  <c:v>152.96774199999999</c:v>
                </c:pt>
                <c:pt idx="24">
                  <c:v>153.51612900000001</c:v>
                </c:pt>
                <c:pt idx="25">
                  <c:v>157.466667</c:v>
                </c:pt>
                <c:pt idx="26">
                  <c:v>156.32258100000001</c:v>
                </c:pt>
                <c:pt idx="27">
                  <c:v>154.30000000000001</c:v>
                </c:pt>
                <c:pt idx="28">
                  <c:v>152.48387099999999</c:v>
                </c:pt>
                <c:pt idx="29">
                  <c:v>144.27586199999999</c:v>
                </c:pt>
                <c:pt idx="30">
                  <c:v>141.129032</c:v>
                </c:pt>
                <c:pt idx="31">
                  <c:v>138.61290299999999</c:v>
                </c:pt>
                <c:pt idx="32">
                  <c:v>149.066667</c:v>
                </c:pt>
                <c:pt idx="33">
                  <c:v>147.51612900000001</c:v>
                </c:pt>
                <c:pt idx="34">
                  <c:v>148.80000000000001</c:v>
                </c:pt>
                <c:pt idx="35">
                  <c:v>144</c:v>
                </c:pt>
                <c:pt idx="36">
                  <c:v>143.709677</c:v>
                </c:pt>
              </c:numCache>
            </c:numRef>
          </c:val>
          <c:smooth val="0"/>
          <c:extLst>
            <c:ext xmlns:c16="http://schemas.microsoft.com/office/drawing/2014/chart" uri="{C3380CC4-5D6E-409C-BE32-E72D297353CC}">
              <c16:uniqueId val="{00000001-72B1-4DBE-9A1E-F4E8CD8F3093}"/>
            </c:ext>
          </c:extLst>
        </c:ser>
        <c:ser>
          <c:idx val="1"/>
          <c:order val="1"/>
          <c:tx>
            <c:v>Out of State ADP</c:v>
          </c:tx>
          <c:spPr>
            <a:ln w="22225">
              <a:solidFill>
                <a:schemeClr val="accent3">
                  <a:lumMod val="75000"/>
                </a:schemeClr>
              </a:solidFill>
              <a:prstDash val="solid"/>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[1]Residential!$BD$4:$BD$39</c:f>
              <c:numCache>
                <c:formatCode>General</c:formatCode>
                <c:ptCount val="36"/>
                <c:pt idx="0">
                  <c:v>11.838709700000001</c:v>
                </c:pt>
                <c:pt idx="1">
                  <c:v>11.2333333</c:v>
                </c:pt>
                <c:pt idx="2">
                  <c:v>10.451612900000001</c:v>
                </c:pt>
                <c:pt idx="3">
                  <c:v>9.2142857100000004</c:v>
                </c:pt>
                <c:pt idx="4">
                  <c:v>9.9032258100000004</c:v>
                </c:pt>
                <c:pt idx="5">
                  <c:v>8.0322580600000002</c:v>
                </c:pt>
                <c:pt idx="6">
                  <c:v>7.06666667</c:v>
                </c:pt>
                <c:pt idx="7">
                  <c:v>7.4193548399999996</c:v>
                </c:pt>
                <c:pt idx="8">
                  <c:v>9.0333333299999996</c:v>
                </c:pt>
                <c:pt idx="9">
                  <c:v>12.2580645</c:v>
                </c:pt>
                <c:pt idx="10">
                  <c:v>12</c:v>
                </c:pt>
                <c:pt idx="11">
                  <c:v>11.566666700000001</c:v>
                </c:pt>
                <c:pt idx="12">
                  <c:v>11.0967742</c:v>
                </c:pt>
                <c:pt idx="13">
                  <c:v>9.6999999999999993</c:v>
                </c:pt>
                <c:pt idx="14">
                  <c:v>8.9032258100000004</c:v>
                </c:pt>
                <c:pt idx="15">
                  <c:v>10.2857143</c:v>
                </c:pt>
                <c:pt idx="16">
                  <c:v>8.7419354800000004</c:v>
                </c:pt>
                <c:pt idx="17">
                  <c:v>8.3548387099999992</c:v>
                </c:pt>
                <c:pt idx="18">
                  <c:v>8.3000000000000007</c:v>
                </c:pt>
                <c:pt idx="19">
                  <c:v>7.5161290300000001</c:v>
                </c:pt>
                <c:pt idx="20">
                  <c:v>6.0333333299999996</c:v>
                </c:pt>
                <c:pt idx="21">
                  <c:v>5.3870967700000003</c:v>
                </c:pt>
                <c:pt idx="22">
                  <c:v>4.5806451600000004</c:v>
                </c:pt>
                <c:pt idx="23">
                  <c:v>4.2</c:v>
                </c:pt>
                <c:pt idx="24">
                  <c:v>6.3870967700000003</c:v>
                </c:pt>
                <c:pt idx="25">
                  <c:v>7.1333333300000001</c:v>
                </c:pt>
                <c:pt idx="26">
                  <c:v>5.5161290300000001</c:v>
                </c:pt>
                <c:pt idx="27">
                  <c:v>6.2413793100000001</c:v>
                </c:pt>
                <c:pt idx="28">
                  <c:v>7.9032258100000004</c:v>
                </c:pt>
                <c:pt idx="29">
                  <c:v>9.2580645199999996</c:v>
                </c:pt>
                <c:pt idx="30">
                  <c:v>10.7333333</c:v>
                </c:pt>
                <c:pt idx="31">
                  <c:v>9.3870967699999994</c:v>
                </c:pt>
                <c:pt idx="32">
                  <c:v>11.3666667</c:v>
                </c:pt>
                <c:pt idx="33">
                  <c:v>10.0322581</c:v>
                </c:pt>
                <c:pt idx="34">
                  <c:v>11</c:v>
                </c:pt>
                <c:pt idx="35">
                  <c:v>11</c:v>
                </c:pt>
              </c:numCache>
            </c:numRef>
          </c:val>
          <c:smooth val="0"/>
          <c:extLst>
            <c:ext xmlns:c16="http://schemas.microsoft.com/office/drawing/2014/chart" uri="{C3380CC4-5D6E-409C-BE32-E72D297353CC}">
              <c16:uniqueId val="{00000000-7B26-43F4-ACE4-1A2B10F8865C}"/>
            </c:ext>
          </c:extLst>
        </c:ser>
        <c:dLbls>
          <c:showLegendKey val="0"/>
          <c:showVal val="0"/>
          <c:showCatName val="0"/>
          <c:showSerName val="0"/>
          <c:showPercent val="0"/>
          <c:showBubbleSize val="0"/>
        </c:dLbls>
        <c:smooth val="0"/>
        <c:axId val="-2041358712"/>
        <c:axId val="-2074027784"/>
      </c:lineChart>
      <c:dateAx>
        <c:axId val="-2041358712"/>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2074027784"/>
        <c:crosses val="autoZero"/>
        <c:auto val="1"/>
        <c:lblOffset val="100"/>
        <c:baseTimeUnit val="months"/>
        <c:majorUnit val="1"/>
        <c:minorUnit val="12"/>
        <c:minorTimeUnit val="months"/>
      </c:dateAx>
      <c:valAx>
        <c:axId val="-2074027784"/>
        <c:scaling>
          <c:orientation val="minMax"/>
          <c:max val="250"/>
        </c:scaling>
        <c:delete val="0"/>
        <c:axPos val="l"/>
        <c:majorGridlines>
          <c:spPr>
            <a:ln>
              <a:solidFill>
                <a:schemeClr val="bg1">
                  <a:lumMod val="85000"/>
                </a:schemeClr>
              </a:solidFill>
            </a:ln>
          </c:spPr>
        </c:majorGridlines>
        <c:minorGridlines>
          <c:spPr>
            <a:ln>
              <a:solidFill>
                <a:schemeClr val="bg1">
                  <a:lumMod val="85000"/>
                </a:schemeClr>
              </a:solidFill>
            </a:ln>
          </c:spPr>
        </c:min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041358712"/>
        <c:crossesAt val="42705"/>
        <c:crossBetween val="between"/>
        <c:majorUnit val="50"/>
        <c:minorUnit val="50"/>
      </c:valAx>
    </c:plotArea>
    <c:legend>
      <c:legendPos val="t"/>
      <c:layout>
        <c:manualLayout>
          <c:xMode val="edge"/>
          <c:yMode val="edge"/>
          <c:x val="0.51471478866486697"/>
          <c:y val="0.10574134875207"/>
          <c:w val="0.44267118679401102"/>
          <c:h val="0.15465328817148202"/>
        </c:manualLayout>
      </c:layout>
      <c:overlay val="0"/>
      <c:spPr>
        <a:solidFill>
          <a:schemeClr val="bg1"/>
        </a:solidFill>
        <a:ln>
          <a:noFill/>
        </a:ln>
      </c:sp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Pending Placement Average LOS in Days</a:t>
            </a:r>
          </a:p>
        </c:rich>
      </c:tx>
      <c:layout>
        <c:manualLayout>
          <c:xMode val="edge"/>
          <c:yMode val="edge"/>
          <c:x val="7.7395956004033206E-2"/>
          <c:y val="2.4499516507804901E-2"/>
        </c:manualLayout>
      </c:layout>
      <c:overlay val="1"/>
    </c:title>
    <c:autoTitleDeleted val="0"/>
    <c:plotArea>
      <c:layout>
        <c:manualLayout>
          <c:layoutTarget val="inner"/>
          <c:xMode val="edge"/>
          <c:yMode val="edge"/>
          <c:x val="8.0270266128603704E-2"/>
          <c:y val="0.12570167827430501"/>
          <c:w val="0.906816603014444"/>
          <c:h val="0.65710880527689197"/>
        </c:manualLayout>
      </c:layout>
      <c:lineChart>
        <c:grouping val="standard"/>
        <c:varyColors val="0"/>
        <c:ser>
          <c:idx val="1"/>
          <c:order val="0"/>
          <c:tx>
            <c:strRef>
              <c:f>Residential!$AD$2</c:f>
              <c:strCache>
                <c:ptCount val="1"/>
                <c:pt idx="0">
                  <c:v>Overall ALOS</c:v>
                </c:pt>
              </c:strCache>
            </c:strRef>
          </c:tx>
          <c:spPr>
            <a:ln w="25400">
              <a:solidFill>
                <a:schemeClr val="accent1"/>
              </a:solidFill>
              <a:prstDash val="solid"/>
            </a:ln>
          </c:spPr>
          <c:marker>
            <c:symbol val="none"/>
          </c:marker>
          <c:trendline>
            <c:trendlineType val="linear"/>
            <c:dispRSqr val="0"/>
            <c:dispEq val="0"/>
          </c:trendline>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Residential!$AD$4:$AD$40</c:f>
              <c:numCache>
                <c:formatCode>0</c:formatCode>
                <c:ptCount val="37"/>
                <c:pt idx="0">
                  <c:v>66.017773399999996</c:v>
                </c:pt>
                <c:pt idx="1">
                  <c:v>57.331352899999999</c:v>
                </c:pt>
                <c:pt idx="2">
                  <c:v>49.488114299999999</c:v>
                </c:pt>
                <c:pt idx="3">
                  <c:v>53.438400899999998</c:v>
                </c:pt>
                <c:pt idx="4">
                  <c:v>56.033564800000001</c:v>
                </c:pt>
                <c:pt idx="5">
                  <c:v>47.314728000000002</c:v>
                </c:pt>
                <c:pt idx="6">
                  <c:v>52.160909500000002</c:v>
                </c:pt>
                <c:pt idx="7">
                  <c:v>59.591329399999999</c:v>
                </c:pt>
                <c:pt idx="8">
                  <c:v>51.933454099999999</c:v>
                </c:pt>
                <c:pt idx="9">
                  <c:v>59.297342</c:v>
                </c:pt>
                <c:pt idx="10">
                  <c:v>38.443669900000003</c:v>
                </c:pt>
                <c:pt idx="11">
                  <c:v>43.582944400000002</c:v>
                </c:pt>
                <c:pt idx="12">
                  <c:v>44.9793229</c:v>
                </c:pt>
                <c:pt idx="13">
                  <c:v>43.698432500000003</c:v>
                </c:pt>
                <c:pt idx="14">
                  <c:v>50.283644600000002</c:v>
                </c:pt>
                <c:pt idx="15">
                  <c:v>51.683804600000002</c:v>
                </c:pt>
                <c:pt idx="16">
                  <c:v>53.129742100000001</c:v>
                </c:pt>
                <c:pt idx="17">
                  <c:v>46.360871600000003</c:v>
                </c:pt>
                <c:pt idx="18">
                  <c:v>44.366821000000002</c:v>
                </c:pt>
                <c:pt idx="19">
                  <c:v>43.036291200000001</c:v>
                </c:pt>
                <c:pt idx="20">
                  <c:v>38.547530899999998</c:v>
                </c:pt>
                <c:pt idx="21">
                  <c:v>35.365058500000004</c:v>
                </c:pt>
                <c:pt idx="22">
                  <c:v>47.970992099999997</c:v>
                </c:pt>
                <c:pt idx="23">
                  <c:v>45.408014299999998</c:v>
                </c:pt>
                <c:pt idx="24">
                  <c:v>40.3221743</c:v>
                </c:pt>
                <c:pt idx="25">
                  <c:v>45.849166699999998</c:v>
                </c:pt>
                <c:pt idx="26">
                  <c:v>39.8600694</c:v>
                </c:pt>
                <c:pt idx="27">
                  <c:v>45.506842800000001</c:v>
                </c:pt>
                <c:pt idx="28">
                  <c:v>53.229097199999998</c:v>
                </c:pt>
                <c:pt idx="29">
                  <c:v>46.251150199999998</c:v>
                </c:pt>
                <c:pt idx="30">
                  <c:v>65.177628999999996</c:v>
                </c:pt>
                <c:pt idx="31">
                  <c:v>49.019806799999998</c:v>
                </c:pt>
                <c:pt idx="32">
                  <c:v>54.782253099999998</c:v>
                </c:pt>
                <c:pt idx="33">
                  <c:v>41.666414099999997</c:v>
                </c:pt>
                <c:pt idx="34">
                  <c:v>45.694171599999997</c:v>
                </c:pt>
                <c:pt idx="35">
                  <c:v>45.813288300000004</c:v>
                </c:pt>
                <c:pt idx="36">
                  <c:v>37.901697499999997</c:v>
                </c:pt>
              </c:numCache>
            </c:numRef>
          </c:val>
          <c:smooth val="0"/>
          <c:extLst>
            <c:ext xmlns:c16="http://schemas.microsoft.com/office/drawing/2014/chart" uri="{C3380CC4-5D6E-409C-BE32-E72D297353CC}">
              <c16:uniqueId val="{00000000-7D5D-44F8-B98A-025190848F9C}"/>
            </c:ext>
          </c:extLst>
        </c:ser>
        <c:dLbls>
          <c:showLegendKey val="0"/>
          <c:showVal val="0"/>
          <c:showCatName val="0"/>
          <c:showSerName val="0"/>
          <c:showPercent val="0"/>
          <c:showBubbleSize val="0"/>
        </c:dLbls>
        <c:smooth val="0"/>
        <c:axId val="-2039145640"/>
        <c:axId val="-2039513176"/>
      </c:lineChart>
      <c:dateAx>
        <c:axId val="-2039145640"/>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2039513176"/>
        <c:crosses val="autoZero"/>
        <c:auto val="1"/>
        <c:lblOffset val="100"/>
        <c:baseTimeUnit val="days"/>
        <c:majorUnit val="1"/>
        <c:minorUnit val="12"/>
        <c:minorTimeUnit val="months"/>
      </c:dateAx>
      <c:valAx>
        <c:axId val="-2039513176"/>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2039145640"/>
        <c:crosses val="autoZero"/>
        <c:crossBetween val="between"/>
      </c:valAx>
    </c:plotArea>
    <c:legend>
      <c:legendPos val="t"/>
      <c:layout>
        <c:manualLayout>
          <c:xMode val="edge"/>
          <c:yMode val="edge"/>
          <c:x val="8.3258642271020394E-2"/>
          <c:y val="0.11128579120144337"/>
          <c:w val="0.87089859727468433"/>
          <c:h val="7.6199705204416962E-2"/>
        </c:manualLayout>
      </c:layout>
      <c:overlay val="0"/>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US" sz="1100"/>
              <a:t>DJS Committed Programs</a:t>
            </a:r>
          </a:p>
        </c:rich>
      </c:tx>
      <c:layout>
        <c:manualLayout>
          <c:xMode val="edge"/>
          <c:yMode val="edge"/>
          <c:x val="0.24504486739954301"/>
          <c:y val="2.0845962470201099E-3"/>
        </c:manualLayout>
      </c:layout>
      <c:overlay val="1"/>
    </c:title>
    <c:autoTitleDeleted val="0"/>
    <c:plotArea>
      <c:layout>
        <c:manualLayout>
          <c:layoutTarget val="inner"/>
          <c:xMode val="edge"/>
          <c:yMode val="edge"/>
          <c:x val="9.7916844059831198E-2"/>
          <c:y val="0.14827797063001499"/>
          <c:w val="0.86804577714638298"/>
          <c:h val="0.64276804109163699"/>
        </c:manualLayout>
      </c:layout>
      <c:lineChart>
        <c:grouping val="standard"/>
        <c:varyColors val="0"/>
        <c:ser>
          <c:idx val="0"/>
          <c:order val="0"/>
          <c:tx>
            <c:v>ADP</c:v>
          </c:tx>
          <c:spPr>
            <a:ln>
              <a:solidFill>
                <a:schemeClr val="accent3"/>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Residential!$AV$4:$AV$40</c:f>
              <c:numCache>
                <c:formatCode>0</c:formatCode>
                <c:ptCount val="37"/>
                <c:pt idx="0">
                  <c:v>74.096774199999999</c:v>
                </c:pt>
                <c:pt idx="1">
                  <c:v>73.5</c:v>
                </c:pt>
                <c:pt idx="2">
                  <c:v>69.709677400000004</c:v>
                </c:pt>
                <c:pt idx="3">
                  <c:v>61.9</c:v>
                </c:pt>
                <c:pt idx="4">
                  <c:v>65.419354799999994</c:v>
                </c:pt>
                <c:pt idx="5">
                  <c:v>66.535714299999995</c:v>
                </c:pt>
                <c:pt idx="6">
                  <c:v>60.193548399999997</c:v>
                </c:pt>
                <c:pt idx="7">
                  <c:v>61.870967700000001</c:v>
                </c:pt>
                <c:pt idx="8">
                  <c:v>63.566666699999999</c:v>
                </c:pt>
                <c:pt idx="9">
                  <c:v>64.806451600000003</c:v>
                </c:pt>
                <c:pt idx="10">
                  <c:v>63.8</c:v>
                </c:pt>
                <c:pt idx="11">
                  <c:v>60.290322600000003</c:v>
                </c:pt>
                <c:pt idx="12">
                  <c:v>60</c:v>
                </c:pt>
                <c:pt idx="13">
                  <c:v>56.066666699999999</c:v>
                </c:pt>
                <c:pt idx="14">
                  <c:v>60</c:v>
                </c:pt>
                <c:pt idx="15">
                  <c:v>70.666666699999993</c:v>
                </c:pt>
                <c:pt idx="16">
                  <c:v>73.322580599999995</c:v>
                </c:pt>
                <c:pt idx="17">
                  <c:v>74.678571399999996</c:v>
                </c:pt>
                <c:pt idx="18">
                  <c:v>81.225806500000004</c:v>
                </c:pt>
                <c:pt idx="19">
                  <c:v>77.806451600000003</c:v>
                </c:pt>
                <c:pt idx="20">
                  <c:v>86.366666699999996</c:v>
                </c:pt>
                <c:pt idx="21">
                  <c:v>88.064516100000006</c:v>
                </c:pt>
                <c:pt idx="22">
                  <c:v>87.8</c:v>
                </c:pt>
                <c:pt idx="23">
                  <c:v>81.225806500000004</c:v>
                </c:pt>
                <c:pt idx="24">
                  <c:v>83.483870999999994</c:v>
                </c:pt>
                <c:pt idx="25">
                  <c:v>87.233333299999998</c:v>
                </c:pt>
                <c:pt idx="26">
                  <c:v>84.838709699999995</c:v>
                </c:pt>
                <c:pt idx="27">
                  <c:v>85.233333299999998</c:v>
                </c:pt>
                <c:pt idx="28">
                  <c:v>84.290322599999996</c:v>
                </c:pt>
                <c:pt idx="29">
                  <c:v>76.241379300000006</c:v>
                </c:pt>
                <c:pt idx="30">
                  <c:v>71.419354799999994</c:v>
                </c:pt>
                <c:pt idx="31">
                  <c:v>68.193548399999997</c:v>
                </c:pt>
                <c:pt idx="32">
                  <c:v>76</c:v>
                </c:pt>
                <c:pt idx="33">
                  <c:v>78.387096799999995</c:v>
                </c:pt>
                <c:pt idx="34">
                  <c:v>79.066666699999999</c:v>
                </c:pt>
                <c:pt idx="35">
                  <c:v>77.838709699999995</c:v>
                </c:pt>
                <c:pt idx="36">
                  <c:v>74.387096799999995</c:v>
                </c:pt>
              </c:numCache>
            </c:numRef>
          </c:val>
          <c:smooth val="0"/>
          <c:extLst>
            <c:ext xmlns:c16="http://schemas.microsoft.com/office/drawing/2014/chart" uri="{C3380CC4-5D6E-409C-BE32-E72D297353CC}">
              <c16:uniqueId val="{00000000-7998-4F2D-9640-D9122AAE6452}"/>
            </c:ext>
          </c:extLst>
        </c:ser>
        <c:ser>
          <c:idx val="2"/>
          <c:order val="1"/>
          <c:tx>
            <c:v>ALOS</c:v>
          </c:tx>
          <c:spPr>
            <a:ln>
              <a:solidFill>
                <a:schemeClr val="accent1"/>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Residential!$AY$4:$AY$40</c:f>
              <c:numCache>
                <c:formatCode>0</c:formatCode>
                <c:ptCount val="37"/>
                <c:pt idx="0">
                  <c:v>116.87632600000001</c:v>
                </c:pt>
                <c:pt idx="1">
                  <c:v>104.24326000000001</c:v>
                </c:pt>
                <c:pt idx="2">
                  <c:v>107.772454</c:v>
                </c:pt>
                <c:pt idx="3">
                  <c:v>105.19681199999999</c:v>
                </c:pt>
                <c:pt idx="4">
                  <c:v>93.427246699999998</c:v>
                </c:pt>
                <c:pt idx="5">
                  <c:v>88.276296299999998</c:v>
                </c:pt>
                <c:pt idx="6">
                  <c:v>90.121820200000002</c:v>
                </c:pt>
                <c:pt idx="7">
                  <c:v>103.416067</c:v>
                </c:pt>
                <c:pt idx="8">
                  <c:v>94.911111099999999</c:v>
                </c:pt>
                <c:pt idx="9">
                  <c:v>91.364520200000001</c:v>
                </c:pt>
                <c:pt idx="10">
                  <c:v>72.783496700000001</c:v>
                </c:pt>
                <c:pt idx="11">
                  <c:v>76.179459100000003</c:v>
                </c:pt>
                <c:pt idx="12">
                  <c:v>70</c:v>
                </c:pt>
                <c:pt idx="13">
                  <c:v>116.035038</c:v>
                </c:pt>
                <c:pt idx="14">
                  <c:v>89.347892700000003</c:v>
                </c:pt>
                <c:pt idx="15">
                  <c:v>97.573737399999999</c:v>
                </c:pt>
                <c:pt idx="16">
                  <c:v>98.117990500000005</c:v>
                </c:pt>
                <c:pt idx="17">
                  <c:v>112.055103</c:v>
                </c:pt>
                <c:pt idx="18">
                  <c:v>105.415564</c:v>
                </c:pt>
                <c:pt idx="19">
                  <c:v>103.49704199999999</c:v>
                </c:pt>
                <c:pt idx="20">
                  <c:v>105.72194399999999</c:v>
                </c:pt>
                <c:pt idx="21">
                  <c:v>114.83447200000001</c:v>
                </c:pt>
                <c:pt idx="22">
                  <c:v>111.579375</c:v>
                </c:pt>
                <c:pt idx="23">
                  <c:v>104.961523</c:v>
                </c:pt>
                <c:pt idx="24">
                  <c:v>118.13512299999999</c:v>
                </c:pt>
                <c:pt idx="25">
                  <c:v>89.996275299999994</c:v>
                </c:pt>
                <c:pt idx="26">
                  <c:v>90.875530999999995</c:v>
                </c:pt>
                <c:pt idx="27">
                  <c:v>106.281019</c:v>
                </c:pt>
                <c:pt idx="28">
                  <c:v>120.961991</c:v>
                </c:pt>
                <c:pt idx="29">
                  <c:v>89.977937999999995</c:v>
                </c:pt>
                <c:pt idx="30">
                  <c:v>139.59044299999999</c:v>
                </c:pt>
                <c:pt idx="31">
                  <c:v>128.339776</c:v>
                </c:pt>
                <c:pt idx="32">
                  <c:v>124.325537</c:v>
                </c:pt>
                <c:pt idx="33">
                  <c:v>129.96597199999999</c:v>
                </c:pt>
                <c:pt idx="34">
                  <c:v>157.99357599999999</c:v>
                </c:pt>
                <c:pt idx="35">
                  <c:v>132.35670099999999</c:v>
                </c:pt>
                <c:pt idx="36">
                  <c:v>165.501316</c:v>
                </c:pt>
              </c:numCache>
            </c:numRef>
          </c:val>
          <c:smooth val="0"/>
          <c:extLst>
            <c:ext xmlns:c16="http://schemas.microsoft.com/office/drawing/2014/chart" uri="{C3380CC4-5D6E-409C-BE32-E72D297353CC}">
              <c16:uniqueId val="{00000000-E679-4E90-8A84-CC34CC182502}"/>
            </c:ext>
          </c:extLst>
        </c:ser>
        <c:ser>
          <c:idx val="1"/>
          <c:order val="2"/>
          <c:tx>
            <c:v>Admissions</c:v>
          </c:tx>
          <c:spPr>
            <a:ln>
              <a:solidFill>
                <a:schemeClr val="accent6"/>
              </a:solidFill>
            </a:ln>
          </c:spPr>
          <c:marker>
            <c:symbol val="none"/>
          </c:marker>
          <c:cat>
            <c:numRef>
              <c:f>Residential!$A$4:$A$40</c:f>
              <c:numCache>
                <c:formatCode>[$-409]mmm\-yy;@</c:formatCode>
                <c:ptCount val="37"/>
                <c:pt idx="0">
                  <c:v>46204</c:v>
                </c:pt>
                <c:pt idx="1">
                  <c:v>46174</c:v>
                </c:pt>
                <c:pt idx="2">
                  <c:v>46143</c:v>
                </c:pt>
                <c:pt idx="3">
                  <c:v>46113</c:v>
                </c:pt>
                <c:pt idx="4">
                  <c:v>46082</c:v>
                </c:pt>
                <c:pt idx="5">
                  <c:v>46054</c:v>
                </c:pt>
                <c:pt idx="6">
                  <c:v>46023</c:v>
                </c:pt>
                <c:pt idx="7">
                  <c:v>45992</c:v>
                </c:pt>
                <c:pt idx="8">
                  <c:v>45962</c:v>
                </c:pt>
                <c:pt idx="9">
                  <c:v>45931</c:v>
                </c:pt>
                <c:pt idx="10">
                  <c:v>45901</c:v>
                </c:pt>
                <c:pt idx="11">
                  <c:v>45870</c:v>
                </c:pt>
                <c:pt idx="12">
                  <c:v>45839</c:v>
                </c:pt>
                <c:pt idx="13">
                  <c:v>45809</c:v>
                </c:pt>
                <c:pt idx="14">
                  <c:v>45778</c:v>
                </c:pt>
                <c:pt idx="15">
                  <c:v>45748</c:v>
                </c:pt>
                <c:pt idx="16">
                  <c:v>45717</c:v>
                </c:pt>
                <c:pt idx="17">
                  <c:v>45689</c:v>
                </c:pt>
                <c:pt idx="18">
                  <c:v>45658</c:v>
                </c:pt>
                <c:pt idx="19">
                  <c:v>45627</c:v>
                </c:pt>
                <c:pt idx="20">
                  <c:v>45597</c:v>
                </c:pt>
                <c:pt idx="21">
                  <c:v>45566</c:v>
                </c:pt>
                <c:pt idx="22">
                  <c:v>45536</c:v>
                </c:pt>
                <c:pt idx="23">
                  <c:v>45505</c:v>
                </c:pt>
                <c:pt idx="24">
                  <c:v>45474</c:v>
                </c:pt>
                <c:pt idx="25">
                  <c:v>45444</c:v>
                </c:pt>
                <c:pt idx="26">
                  <c:v>45413</c:v>
                </c:pt>
                <c:pt idx="27">
                  <c:v>45383</c:v>
                </c:pt>
                <c:pt idx="28">
                  <c:v>45352</c:v>
                </c:pt>
                <c:pt idx="29">
                  <c:v>45323</c:v>
                </c:pt>
                <c:pt idx="30">
                  <c:v>45292</c:v>
                </c:pt>
                <c:pt idx="31">
                  <c:v>45261</c:v>
                </c:pt>
                <c:pt idx="32">
                  <c:v>45231</c:v>
                </c:pt>
                <c:pt idx="33">
                  <c:v>45200</c:v>
                </c:pt>
                <c:pt idx="34">
                  <c:v>45170</c:v>
                </c:pt>
                <c:pt idx="35">
                  <c:v>45139</c:v>
                </c:pt>
                <c:pt idx="36">
                  <c:v>45108</c:v>
                </c:pt>
              </c:numCache>
            </c:numRef>
          </c:cat>
          <c:val>
            <c:numRef>
              <c:f>Residential!$AW$4:$AW$40</c:f>
              <c:numCache>
                <c:formatCode>0</c:formatCode>
                <c:ptCount val="37"/>
                <c:pt idx="0">
                  <c:v>20</c:v>
                </c:pt>
                <c:pt idx="1">
                  <c:v>20</c:v>
                </c:pt>
                <c:pt idx="2">
                  <c:v>20</c:v>
                </c:pt>
                <c:pt idx="3">
                  <c:v>24</c:v>
                </c:pt>
                <c:pt idx="4">
                  <c:v>11</c:v>
                </c:pt>
                <c:pt idx="5">
                  <c:v>17</c:v>
                </c:pt>
                <c:pt idx="6">
                  <c:v>24</c:v>
                </c:pt>
                <c:pt idx="7">
                  <c:v>20</c:v>
                </c:pt>
                <c:pt idx="8">
                  <c:v>16</c:v>
                </c:pt>
                <c:pt idx="9">
                  <c:v>22</c:v>
                </c:pt>
                <c:pt idx="10">
                  <c:v>19</c:v>
                </c:pt>
                <c:pt idx="11">
                  <c:v>18</c:v>
                </c:pt>
                <c:pt idx="12">
                  <c:v>27</c:v>
                </c:pt>
                <c:pt idx="13">
                  <c:v>29</c:v>
                </c:pt>
                <c:pt idx="14">
                  <c:v>16</c:v>
                </c:pt>
                <c:pt idx="15">
                  <c:v>20</c:v>
                </c:pt>
                <c:pt idx="16">
                  <c:v>28</c:v>
                </c:pt>
                <c:pt idx="17">
                  <c:v>18</c:v>
                </c:pt>
                <c:pt idx="18">
                  <c:v>19</c:v>
                </c:pt>
                <c:pt idx="19">
                  <c:v>24</c:v>
                </c:pt>
                <c:pt idx="20">
                  <c:v>17</c:v>
                </c:pt>
                <c:pt idx="21">
                  <c:v>28</c:v>
                </c:pt>
                <c:pt idx="22">
                  <c:v>24</c:v>
                </c:pt>
                <c:pt idx="23">
                  <c:v>29</c:v>
                </c:pt>
                <c:pt idx="24">
                  <c:v>21</c:v>
                </c:pt>
                <c:pt idx="25">
                  <c:v>18</c:v>
                </c:pt>
                <c:pt idx="26">
                  <c:v>20</c:v>
                </c:pt>
                <c:pt idx="27">
                  <c:v>28</c:v>
                </c:pt>
                <c:pt idx="28">
                  <c:v>31</c:v>
                </c:pt>
                <c:pt idx="29">
                  <c:v>24</c:v>
                </c:pt>
                <c:pt idx="30">
                  <c:v>24</c:v>
                </c:pt>
                <c:pt idx="31">
                  <c:v>16</c:v>
                </c:pt>
                <c:pt idx="32">
                  <c:v>11</c:v>
                </c:pt>
                <c:pt idx="33">
                  <c:v>18</c:v>
                </c:pt>
                <c:pt idx="34">
                  <c:v>15</c:v>
                </c:pt>
                <c:pt idx="35">
                  <c:v>23</c:v>
                </c:pt>
                <c:pt idx="36">
                  <c:v>18</c:v>
                </c:pt>
              </c:numCache>
            </c:numRef>
          </c:val>
          <c:smooth val="0"/>
          <c:extLst>
            <c:ext xmlns:c16="http://schemas.microsoft.com/office/drawing/2014/chart" uri="{C3380CC4-5D6E-409C-BE32-E72D297353CC}">
              <c16:uniqueId val="{00000000-0FF2-4663-9A1B-86BA22F811AE}"/>
            </c:ext>
          </c:extLst>
        </c:ser>
        <c:dLbls>
          <c:showLegendKey val="0"/>
          <c:showVal val="0"/>
          <c:showCatName val="0"/>
          <c:showSerName val="0"/>
          <c:showPercent val="0"/>
          <c:showBubbleSize val="0"/>
        </c:dLbls>
        <c:smooth val="0"/>
        <c:axId val="-1995862024"/>
        <c:axId val="-1995858904"/>
      </c:lineChart>
      <c:dateAx>
        <c:axId val="-1995862024"/>
        <c:scaling>
          <c:orientation val="minMax"/>
        </c:scaling>
        <c:delete val="0"/>
        <c:axPos val="b"/>
        <c:minorGridlines/>
        <c:numFmt formatCode="[$-409]mmm\-yy;@" sourceLinked="0"/>
        <c:majorTickMark val="out"/>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en-US"/>
          </a:p>
        </c:txPr>
        <c:crossAx val="-1995858904"/>
        <c:crosses val="autoZero"/>
        <c:auto val="1"/>
        <c:lblOffset val="100"/>
        <c:baseTimeUnit val="months"/>
        <c:majorUnit val="1"/>
        <c:minorUnit val="12"/>
        <c:minorTimeUnit val="months"/>
      </c:dateAx>
      <c:valAx>
        <c:axId val="-1995858904"/>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995862024"/>
        <c:crosses val="autoZero"/>
        <c:crossBetween val="between"/>
      </c:valAx>
    </c:plotArea>
    <c:legend>
      <c:legendPos val="t"/>
      <c:layout>
        <c:manualLayout>
          <c:xMode val="edge"/>
          <c:yMode val="edge"/>
          <c:x val="0.145726098473802"/>
          <c:y val="8.1485714823281499E-2"/>
          <c:w val="0.73467513609409896"/>
          <c:h val="6.9828032248657093E-2"/>
        </c:manualLayout>
      </c:layout>
      <c:overlay val="0"/>
      <c:txPr>
        <a:bodyPr/>
        <a:lstStyle/>
        <a:p>
          <a:pPr>
            <a:defRPr sz="80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Rate</a:t>
            </a:r>
            <a:r>
              <a:rPr lang="en-US" sz="1200" baseline="0"/>
              <a:t> of Sick Leave Usage: Avg. Last 8 Pay Periods</a:t>
            </a:r>
            <a:endParaRPr lang="en-US" sz="1200"/>
          </a:p>
        </c:rich>
      </c:tx>
      <c:layout>
        <c:manualLayout>
          <c:xMode val="edge"/>
          <c:yMode val="edge"/>
          <c:x val="7.6997568643994818E-2"/>
          <c:y val="1.4651762721495865E-2"/>
        </c:manualLayout>
      </c:layout>
      <c:overlay val="0"/>
    </c:title>
    <c:autoTitleDeleted val="0"/>
    <c:plotArea>
      <c:layout>
        <c:manualLayout>
          <c:layoutTarget val="inner"/>
          <c:xMode val="edge"/>
          <c:yMode val="edge"/>
          <c:x val="5.8872752074341998E-2"/>
          <c:y val="0.141983790487728"/>
          <c:w val="0.94112728075167496"/>
          <c:h val="0.68992933575610704"/>
        </c:manualLayout>
      </c:layout>
      <c:barChart>
        <c:barDir val="col"/>
        <c:grouping val="clustered"/>
        <c:varyColors val="0"/>
        <c:ser>
          <c:idx val="0"/>
          <c:order val="0"/>
          <c:tx>
            <c:strRef>
              <c:f>'Sick &amp; FMLA Leave'!$B$3</c:f>
              <c:strCache>
                <c:ptCount val="1"/>
                <c:pt idx="0">
                  <c:v>Baseline: 4/18/23</c:v>
                </c:pt>
              </c:strCache>
            </c:strRef>
          </c:tx>
          <c:invertIfNegative val="0"/>
          <c:dPt>
            <c:idx val="0"/>
            <c:invertIfNegative val="0"/>
            <c:bubble3D val="0"/>
            <c:spPr>
              <a:solidFill>
                <a:schemeClr val="tx1"/>
              </a:solidFill>
            </c:spPr>
            <c:extLst>
              <c:ext xmlns:c16="http://schemas.microsoft.com/office/drawing/2014/chart" uri="{C3380CC4-5D6E-409C-BE32-E72D297353CC}">
                <c16:uniqueId val="{00000003-0BE6-40BB-8195-47FA500733C1}"/>
              </c:ext>
            </c:extLst>
          </c:dPt>
          <c:dLbls>
            <c:spPr>
              <a:noFill/>
              <a:ln>
                <a:noFill/>
              </a:ln>
              <a:effectLst/>
            </c:spPr>
            <c:txPr>
              <a:bodyPr wrap="square" lIns="38100" tIns="19050" rIns="38100" bIns="19050" anchor="ctr">
                <a:spAutoFit/>
              </a:bodyPr>
              <a:lstStyle/>
              <a:p>
                <a:pPr>
                  <a:defRPr sz="8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'Sick &amp; FMLA Leave'!$A$34:$A$43</c:f>
              <c:strCache>
                <c:ptCount val="10"/>
                <c:pt idx="0">
                  <c:v>Overall Sick Leave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'Sick &amp; FMLA Leave'!$B$34:$B$43</c:f>
              <c:numCache>
                <c:formatCode>0.0</c:formatCode>
                <c:ptCount val="10"/>
                <c:pt idx="0">
                  <c:v>4.8025581395348835</c:v>
                </c:pt>
                <c:pt idx="1">
                  <c:v>5.2297222222222217</c:v>
                </c:pt>
                <c:pt idx="2">
                  <c:v>2.3230158730158728</c:v>
                </c:pt>
                <c:pt idx="3">
                  <c:v>3.5083783783783784</c:v>
                </c:pt>
                <c:pt idx="4">
                  <c:v>5.3487499999999999</c:v>
                </c:pt>
                <c:pt idx="5">
                  <c:v>4.4789655172413791</c:v>
                </c:pt>
                <c:pt idx="6">
                  <c:v>16.5</c:v>
                </c:pt>
                <c:pt idx="7">
                  <c:v>4.6455263157894739</c:v>
                </c:pt>
                <c:pt idx="8">
                  <c:v>3.1951219512195124</c:v>
                </c:pt>
                <c:pt idx="9">
                  <c:v>4.8158139534883722</c:v>
                </c:pt>
              </c:numCache>
            </c:numRef>
          </c:val>
          <c:extLst>
            <c:ext xmlns:c16="http://schemas.microsoft.com/office/drawing/2014/chart" uri="{C3380CC4-5D6E-409C-BE32-E72D297353CC}">
              <c16:uniqueId val="{00000000-0BE6-40BB-8195-47FA500733C1}"/>
            </c:ext>
          </c:extLst>
        </c:ser>
        <c:ser>
          <c:idx val="1"/>
          <c:order val="1"/>
          <c:tx>
            <c:strRef>
              <c:f>'Sick &amp; FMLA Leave'!$K$3</c:f>
              <c:strCache>
                <c:ptCount val="1"/>
                <c:pt idx="0">
                  <c:v>Average: Last 8 pay Periods</c:v>
                </c:pt>
              </c:strCache>
            </c:strRef>
          </c:tx>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'Sick &amp; FMLA Leave'!$A$34:$A$43</c:f>
              <c:strCache>
                <c:ptCount val="10"/>
                <c:pt idx="0">
                  <c:v>Overall Sick Leave Rate</c:v>
                </c:pt>
                <c:pt idx="1">
                  <c:v>BCJJC</c:v>
                </c:pt>
                <c:pt idx="2">
                  <c:v>Hickey</c:v>
                </c:pt>
                <c:pt idx="3">
                  <c:v>LESCC</c:v>
                </c:pt>
                <c:pt idx="4">
                  <c:v>WMCC</c:v>
                </c:pt>
                <c:pt idx="5">
                  <c:v>Cheltenham</c:v>
                </c:pt>
                <c:pt idx="6">
                  <c:v>Noyes</c:v>
                </c:pt>
                <c:pt idx="7">
                  <c:v>Backbone Mt</c:v>
                </c:pt>
                <c:pt idx="8">
                  <c:v>Green Ridge</c:v>
                </c:pt>
                <c:pt idx="9">
                  <c:v>Victor Cullen</c:v>
                </c:pt>
              </c:strCache>
            </c:strRef>
          </c:cat>
          <c:val>
            <c:numRef>
              <c:f>'Sick &amp; FMLA Leave'!$K$34:$K$43</c:f>
              <c:numCache>
                <c:formatCode>0.0</c:formatCode>
                <c:ptCount val="10"/>
                <c:pt idx="0">
                  <c:v>3.8982295214518619</c:v>
                </c:pt>
                <c:pt idx="1">
                  <c:v>3.9585713993109728</c:v>
                </c:pt>
                <c:pt idx="2">
                  <c:v>4.0366969385576255</c:v>
                </c:pt>
                <c:pt idx="3">
                  <c:v>3.2205397778913505</c:v>
                </c:pt>
                <c:pt idx="4">
                  <c:v>3.8692292191575031</c:v>
                </c:pt>
                <c:pt idx="5">
                  <c:v>4.0436985658842586</c:v>
                </c:pt>
                <c:pt idx="6">
                  <c:v>0</c:v>
                </c:pt>
                <c:pt idx="7">
                  <c:v>3.3102988650087837</c:v>
                </c:pt>
                <c:pt idx="8">
                  <c:v>3.8332621009921084</c:v>
                </c:pt>
                <c:pt idx="9">
                  <c:v>4.216123975493753</c:v>
                </c:pt>
              </c:numCache>
            </c:numRef>
          </c:val>
          <c:extLst>
            <c:ext xmlns:c16="http://schemas.microsoft.com/office/drawing/2014/chart" uri="{C3380CC4-5D6E-409C-BE32-E72D297353CC}">
              <c16:uniqueId val="{00000002-E01E-43C8-A0FC-CD2F0195BEAB}"/>
            </c:ext>
          </c:extLst>
        </c:ser>
        <c:dLbls>
          <c:showLegendKey val="0"/>
          <c:showVal val="0"/>
          <c:showCatName val="0"/>
          <c:showSerName val="0"/>
          <c:showPercent val="0"/>
          <c:showBubbleSize val="0"/>
        </c:dLbls>
        <c:gapWidth val="150"/>
        <c:axId val="-2041512600"/>
        <c:axId val="-2041072872"/>
      </c:barChart>
      <c:catAx>
        <c:axId val="-2041512600"/>
        <c:scaling>
          <c:orientation val="minMax"/>
        </c:scaling>
        <c:delete val="0"/>
        <c:axPos val="b"/>
        <c:numFmt formatCode="General" sourceLinked="1"/>
        <c:majorTickMark val="out"/>
        <c:minorTickMark val="none"/>
        <c:tickLblPos val="nextTo"/>
        <c:txPr>
          <a:bodyPr rot="0" vert="horz"/>
          <a:lstStyle/>
          <a:p>
            <a:pPr>
              <a:defRPr sz="700" baseline="0"/>
            </a:pPr>
            <a:endParaRPr lang="en-US"/>
          </a:p>
        </c:txPr>
        <c:crossAx val="-2041072872"/>
        <c:crosses val="autoZero"/>
        <c:auto val="1"/>
        <c:lblAlgn val="ctr"/>
        <c:lblOffset val="100"/>
        <c:tickLblSkip val="1"/>
        <c:tickMarkSkip val="1"/>
        <c:noMultiLvlLbl val="0"/>
      </c:catAx>
      <c:valAx>
        <c:axId val="-2041072872"/>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txPr>
          <a:bodyPr rot="0" vert="horz"/>
          <a:lstStyle/>
          <a:p>
            <a:pPr>
              <a:defRPr sz="900"/>
            </a:pPr>
            <a:endParaRPr lang="en-US"/>
          </a:p>
        </c:txPr>
        <c:crossAx val="-2041512600"/>
        <c:crosses val="autoZero"/>
        <c:crossBetween val="between"/>
      </c:valAx>
      <c:spPr>
        <a:noFill/>
        <a:ln w="25400">
          <a:noFill/>
        </a:ln>
      </c:spPr>
    </c:plotArea>
    <c:legend>
      <c:legendPos val="r"/>
      <c:layout>
        <c:manualLayout>
          <c:xMode val="edge"/>
          <c:yMode val="edge"/>
          <c:x val="0.56160771202663062"/>
          <c:y val="3.0648622230628888E-2"/>
          <c:w val="0.41707207377007777"/>
          <c:h val="0.10907645250933151"/>
        </c:manualLayout>
      </c:layout>
      <c:overlay val="0"/>
    </c:legend>
    <c:plotVisOnly val="1"/>
    <c:dispBlanksAs val="gap"/>
    <c:showDLblsOverMax val="0"/>
  </c:chart>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900"/>
              <a:t>Rate of Quarterly</a:t>
            </a:r>
            <a:r>
              <a:rPr lang="en-US" sz="900" baseline="0"/>
              <a:t> Incidents Compared to 100 Youth Days- State Run Facilities, Last 8 Quarters</a:t>
            </a:r>
            <a:endParaRPr lang="en-US" sz="900"/>
          </a:p>
        </c:rich>
      </c:tx>
      <c:layout>
        <c:manualLayout>
          <c:xMode val="edge"/>
          <c:yMode val="edge"/>
          <c:x val="6.9243483414503093E-2"/>
          <c:y val="6.2944442224076701E-3"/>
        </c:manualLayout>
      </c:layout>
      <c:overlay val="0"/>
    </c:title>
    <c:autoTitleDeleted val="0"/>
    <c:plotArea>
      <c:layout>
        <c:manualLayout>
          <c:layoutTarget val="inner"/>
          <c:xMode val="edge"/>
          <c:yMode val="edge"/>
          <c:x val="5.6772573835002699E-2"/>
          <c:y val="0.21797146509367385"/>
          <c:w val="0.93492448086345503"/>
          <c:h val="0.57024207400700389"/>
        </c:manualLayout>
      </c:layout>
      <c:barChart>
        <c:barDir val="col"/>
        <c:grouping val="clustered"/>
        <c:varyColors val="0"/>
        <c:ser>
          <c:idx val="0"/>
          <c:order val="0"/>
          <c:tx>
            <c:strRef>
              <c:f>'Facility Pop &amp; Incidents'!$B$30</c:f>
              <c:strCache>
                <c:ptCount val="1"/>
                <c:pt idx="0">
                  <c:v>FY25 Qtr1</c:v>
                </c:pt>
              </c:strCache>
            </c:strRef>
          </c:tx>
          <c:invertIfNegative val="0"/>
          <c:dLbls>
            <c:spPr>
              <a:noFill/>
              <a:ln>
                <a:noFill/>
              </a:ln>
              <a:effectLst/>
            </c:spPr>
            <c:txPr>
              <a:bodyPr/>
              <a:lstStyle/>
              <a:p>
                <a:pPr>
                  <a:defRPr sz="750" baseline="0">
                    <a:latin typeface="Times New Roman" panose="02020603050405020304" pitchFamily="18" charset="0"/>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Incidents'!$B$34,'Facility Pop &amp; Incidents'!$B$59,'Facility Pop &amp; Incidents'!$B$84,'Facility Pop &amp; Incidents'!$B$109)</c:f>
              <c:numCache>
                <c:formatCode>0.00</c:formatCode>
                <c:ptCount val="4"/>
                <c:pt idx="0">
                  <c:v>1.921229586935639E-2</c:v>
                </c:pt>
                <c:pt idx="1">
                  <c:v>0.20813320525136089</c:v>
                </c:pt>
                <c:pt idx="2">
                  <c:v>3.2020493115593976E-2</c:v>
                </c:pt>
                <c:pt idx="3">
                  <c:v>0</c:v>
                </c:pt>
              </c:numCache>
            </c:numRef>
          </c:val>
          <c:extLst>
            <c:ext xmlns:c16="http://schemas.microsoft.com/office/drawing/2014/chart" uri="{C3380CC4-5D6E-409C-BE32-E72D297353CC}">
              <c16:uniqueId val="{00000000-668C-4141-AAB2-59C3948DEF7F}"/>
            </c:ext>
          </c:extLst>
        </c:ser>
        <c:ser>
          <c:idx val="1"/>
          <c:order val="1"/>
          <c:tx>
            <c:strRef>
              <c:f>'Facility Pop &amp; Incidents'!$C$30</c:f>
              <c:strCache>
                <c:ptCount val="1"/>
                <c:pt idx="0">
                  <c:v>FY25 Qtr2</c:v>
                </c:pt>
              </c:strCache>
            </c:strRef>
          </c:tx>
          <c:invertIfNegative val="0"/>
          <c:dLbls>
            <c:spPr>
              <a:noFill/>
              <a:ln>
                <a:noFill/>
              </a:ln>
              <a:effectLst/>
            </c:spPr>
            <c:txPr>
              <a:bodyPr/>
              <a:lstStyle/>
              <a:p>
                <a:pPr>
                  <a:defRPr sz="750" baseline="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Incidents'!$C$34,'Facility Pop &amp; Incidents'!$C$59,'Facility Pop &amp; Incidents'!$C$84,'Facility Pop &amp; Incidents'!$C$109)</c:f>
              <c:numCache>
                <c:formatCode>0.00</c:formatCode>
                <c:ptCount val="4"/>
                <c:pt idx="0">
                  <c:v>4.8590864917395525E-2</c:v>
                </c:pt>
                <c:pt idx="1">
                  <c:v>0.25267249757045679</c:v>
                </c:pt>
                <c:pt idx="2">
                  <c:v>4.5351473922902494E-2</c:v>
                </c:pt>
                <c:pt idx="3">
                  <c:v>0</c:v>
                </c:pt>
              </c:numCache>
            </c:numRef>
          </c:val>
          <c:extLst>
            <c:ext xmlns:c16="http://schemas.microsoft.com/office/drawing/2014/chart" uri="{C3380CC4-5D6E-409C-BE32-E72D297353CC}">
              <c16:uniqueId val="{00000001-668C-4141-AAB2-59C3948DEF7F}"/>
            </c:ext>
          </c:extLst>
        </c:ser>
        <c:ser>
          <c:idx val="2"/>
          <c:order val="2"/>
          <c:tx>
            <c:strRef>
              <c:f>'Facility Pop &amp; Incidents'!$D$30</c:f>
              <c:strCache>
                <c:ptCount val="1"/>
                <c:pt idx="0">
                  <c:v>FY25 Qtr3</c:v>
                </c:pt>
              </c:strCache>
            </c:strRef>
          </c:tx>
          <c:invertIfNegative val="0"/>
          <c:dLbls>
            <c:spPr>
              <a:noFill/>
              <a:ln>
                <a:noFill/>
              </a:ln>
              <a:effectLst/>
            </c:spPr>
            <c:txPr>
              <a:bodyPr/>
              <a:lstStyle/>
              <a:p>
                <a:pPr>
                  <a:defRPr sz="750" baseline="0">
                    <a:latin typeface="Times New Roman" panose="02020603050405020304" pitchFamily="18" charset="0"/>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Incidents'!$D$34,'Facility Pop &amp; Incidents'!$D$59,'Facility Pop &amp; Incidents'!$D$84,'Facility Pop &amp; Incidents'!$D$109)</c:f>
              <c:numCache>
                <c:formatCode>0.00</c:formatCode>
                <c:ptCount val="4"/>
                <c:pt idx="0">
                  <c:v>2.6455026455026457E-2</c:v>
                </c:pt>
                <c:pt idx="1">
                  <c:v>0.26785714285714285</c:v>
                </c:pt>
                <c:pt idx="2">
                  <c:v>3.3068783068783067E-2</c:v>
                </c:pt>
                <c:pt idx="3">
                  <c:v>0</c:v>
                </c:pt>
              </c:numCache>
            </c:numRef>
          </c:val>
          <c:extLst>
            <c:ext xmlns:c16="http://schemas.microsoft.com/office/drawing/2014/chart" uri="{C3380CC4-5D6E-409C-BE32-E72D297353CC}">
              <c16:uniqueId val="{00000002-668C-4141-AAB2-59C3948DEF7F}"/>
            </c:ext>
          </c:extLst>
        </c:ser>
        <c:ser>
          <c:idx val="3"/>
          <c:order val="3"/>
          <c:tx>
            <c:strRef>
              <c:f>'Facility Pop &amp; Incidents'!$E$30</c:f>
              <c:strCache>
                <c:ptCount val="1"/>
                <c:pt idx="0">
                  <c:v>FY25 Qtr4</c:v>
                </c:pt>
              </c:strCache>
            </c:strRef>
          </c:tx>
          <c:invertIfNegative val="0"/>
          <c:dLbls>
            <c:spPr>
              <a:noFill/>
              <a:ln>
                <a:noFill/>
              </a:ln>
              <a:effectLst/>
            </c:spPr>
            <c:txPr>
              <a:bodyPr/>
              <a:lstStyle/>
              <a:p>
                <a:pPr>
                  <a:defRPr sz="750" baseline="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Incidents'!$E$34,'Facility Pop &amp; Incidents'!$E$59,'Facility Pop &amp; Incidents'!$E$84,'Facility Pop &amp; Incidents'!$E$109)</c:f>
              <c:numCache>
                <c:formatCode>0.00</c:formatCode>
                <c:ptCount val="4"/>
                <c:pt idx="0">
                  <c:v>4.0294365504556937E-2</c:v>
                </c:pt>
                <c:pt idx="1">
                  <c:v>0.21826114648301675</c:v>
                </c:pt>
                <c:pt idx="2">
                  <c:v>2.6862910336371292E-2</c:v>
                </c:pt>
                <c:pt idx="3">
                  <c:v>0</c:v>
                </c:pt>
              </c:numCache>
            </c:numRef>
          </c:val>
          <c:extLst>
            <c:ext xmlns:c16="http://schemas.microsoft.com/office/drawing/2014/chart" uri="{C3380CC4-5D6E-409C-BE32-E72D297353CC}">
              <c16:uniqueId val="{00000003-668C-4141-AAB2-59C3948DEF7F}"/>
            </c:ext>
          </c:extLst>
        </c:ser>
        <c:ser>
          <c:idx val="4"/>
          <c:order val="4"/>
          <c:tx>
            <c:strRef>
              <c:f>'Facility Pop &amp; Incidents'!$F$30</c:f>
              <c:strCache>
                <c:ptCount val="1"/>
                <c:pt idx="0">
                  <c:v>FY26 Qtr1</c:v>
                </c:pt>
              </c:strCache>
            </c:strRef>
          </c:tx>
          <c:invertIfNegative val="0"/>
          <c:dLbls>
            <c:spPr>
              <a:noFill/>
              <a:ln>
                <a:noFill/>
              </a:ln>
              <a:effectLst/>
            </c:spPr>
            <c:txPr>
              <a:bodyPr/>
              <a:lstStyle/>
              <a:p>
                <a:pPr>
                  <a:defRPr sz="800">
                    <a:latin typeface="Times New Roman" panose="02020603050405020304" pitchFamily="18" charset="0"/>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Incidents'!$F$34,'Facility Pop &amp; Incidents'!$F$59,'Facility Pop &amp; Incidents'!$F$84,'Facility Pop &amp; Incidents'!$F$109)</c:f>
              <c:numCache>
                <c:formatCode>0.00</c:formatCode>
                <c:ptCount val="4"/>
                <c:pt idx="0">
                  <c:v>2.1367521367521368E-2</c:v>
                </c:pt>
                <c:pt idx="1">
                  <c:v>0.21367521367521369</c:v>
                </c:pt>
                <c:pt idx="2">
                  <c:v>1.4245014245014244E-2</c:v>
                </c:pt>
                <c:pt idx="3">
                  <c:v>0</c:v>
                </c:pt>
              </c:numCache>
            </c:numRef>
          </c:val>
          <c:extLst>
            <c:ext xmlns:c16="http://schemas.microsoft.com/office/drawing/2014/chart" uri="{C3380CC4-5D6E-409C-BE32-E72D297353CC}">
              <c16:uniqueId val="{00000004-668C-4141-AAB2-59C3948DEF7F}"/>
            </c:ext>
          </c:extLst>
        </c:ser>
        <c:ser>
          <c:idx val="5"/>
          <c:order val="5"/>
          <c:tx>
            <c:strRef>
              <c:f>'Facility Pop &amp; Incidents'!$G$30</c:f>
              <c:strCache>
                <c:ptCount val="1"/>
                <c:pt idx="0">
                  <c:v>FY26 Qtr2</c:v>
                </c:pt>
              </c:strCache>
            </c:strRef>
          </c:tx>
          <c:invertIfNegative val="0"/>
          <c:dLbls>
            <c:spPr>
              <a:noFill/>
              <a:ln>
                <a:noFill/>
              </a:ln>
              <a:effectLst/>
            </c:spPr>
            <c:txPr>
              <a:bodyPr/>
              <a:lstStyle/>
              <a:p>
                <a:pPr>
                  <a:defRPr sz="750" baseline="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Incidents'!$G$34,'Facility Pop &amp; Incidents'!$G$59,'Facility Pop &amp; Incidents'!$G$84,'Facility Pop &amp; Incidents'!$G$109)</c:f>
              <c:numCache>
                <c:formatCode>0.00</c:formatCode>
                <c:ptCount val="4"/>
                <c:pt idx="0">
                  <c:v>2.3228803716608595E-2</c:v>
                </c:pt>
                <c:pt idx="1">
                  <c:v>0.10840108401084012</c:v>
                </c:pt>
                <c:pt idx="2">
                  <c:v>7.7429345722028649E-3</c:v>
                </c:pt>
                <c:pt idx="3">
                  <c:v>0</c:v>
                </c:pt>
              </c:numCache>
            </c:numRef>
          </c:val>
          <c:extLst>
            <c:ext xmlns:c16="http://schemas.microsoft.com/office/drawing/2014/chart" uri="{C3380CC4-5D6E-409C-BE32-E72D297353CC}">
              <c16:uniqueId val="{00000005-668C-4141-AAB2-59C3948DEF7F}"/>
            </c:ext>
          </c:extLst>
        </c:ser>
        <c:ser>
          <c:idx val="6"/>
          <c:order val="6"/>
          <c:tx>
            <c:strRef>
              <c:f>'Facility Pop &amp; Incidents'!$H$30</c:f>
              <c:strCache>
                <c:ptCount val="1"/>
                <c:pt idx="0">
                  <c:v>FY26 Qtr3</c:v>
                </c:pt>
              </c:strCache>
            </c:strRef>
          </c:tx>
          <c:invertIfNegative val="0"/>
          <c:dLbls>
            <c:spPr>
              <a:noFill/>
              <a:ln>
                <a:noFill/>
              </a:ln>
              <a:effectLst/>
            </c:spPr>
            <c:txPr>
              <a:bodyPr/>
              <a:lstStyle/>
              <a:p>
                <a:pPr>
                  <a:defRPr sz="750" baseline="0">
                    <a:latin typeface="Times New Roman" panose="02020603050405020304" pitchFamily="18" charset="0"/>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Incidents'!$H$34,'Facility Pop &amp; Incidents'!$H$59,'Facility Pop &amp; Incidents'!$H$84,'Facility Pop &amp; Incidents'!$H$109)</c:f>
              <c:numCache>
                <c:formatCode>0.00</c:formatCode>
                <c:ptCount val="4"/>
                <c:pt idx="0">
                  <c:v>1.5273004963726612E-2</c:v>
                </c:pt>
                <c:pt idx="1">
                  <c:v>0.12982054219167621</c:v>
                </c:pt>
                <c:pt idx="2">
                  <c:v>7.6365024818633061E-3</c:v>
                </c:pt>
                <c:pt idx="3">
                  <c:v>0</c:v>
                </c:pt>
              </c:numCache>
            </c:numRef>
          </c:val>
          <c:extLst>
            <c:ext xmlns:c16="http://schemas.microsoft.com/office/drawing/2014/chart" uri="{C3380CC4-5D6E-409C-BE32-E72D297353CC}">
              <c16:uniqueId val="{00000006-668C-4141-AAB2-59C3948DEF7F}"/>
            </c:ext>
          </c:extLst>
        </c:ser>
        <c:ser>
          <c:idx val="7"/>
          <c:order val="7"/>
          <c:tx>
            <c:strRef>
              <c:f>'Facility Pop &amp; Incidents'!$I$30</c:f>
              <c:strCache>
                <c:ptCount val="1"/>
                <c:pt idx="0">
                  <c:v>FY26 Qtr4</c:v>
                </c:pt>
              </c:strCache>
            </c:strRef>
          </c:tx>
          <c:invertIfNegative val="0"/>
          <c:dLbls>
            <c:spPr>
              <a:noFill/>
              <a:ln>
                <a:noFill/>
              </a:ln>
              <a:effectLst/>
            </c:spPr>
            <c:txPr>
              <a:bodyPr/>
              <a:lstStyle/>
              <a:p>
                <a:pPr>
                  <a:defRPr sz="750" baseline="0">
                    <a:latin typeface="Times New Roman" panose="02020603050405020304" pitchFamily="18" charset="0"/>
                    <a:cs typeface="Times New Roman" panose="02020603050405020304" pitchFamily="18"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('Facility Pop &amp; Incidents'!$A$28,'Facility Pop &amp; Incidents'!$A$53,'Facility Pop &amp; Incidents'!$A$78,'Facility Pop &amp; Incidents'!$A$103)</c:f>
              <c:strCache>
                <c:ptCount val="4"/>
                <c:pt idx="0">
                  <c:v>Youth On Youth Assault w/Injuries Requiring off-Grounds Medical Care</c:v>
                </c:pt>
                <c:pt idx="1">
                  <c:v>Youth On Youth Assault w/Injuries Requiring on-Grounds Medical Care</c:v>
                </c:pt>
                <c:pt idx="2">
                  <c:v>Youth On Staff Assault with Staff Injuries</c:v>
                </c:pt>
                <c:pt idx="3">
                  <c:v>Group Disturbance</c:v>
                </c:pt>
              </c:strCache>
            </c:strRef>
          </c:cat>
          <c:val>
            <c:numRef>
              <c:f>('Facility Pop &amp; Incidents'!$I$34,'Facility Pop &amp; Incidents'!$I$59,'Facility Pop &amp; Incidents'!$I$84,'Facility Pop &amp; Incidents'!$I$109)</c:f>
              <c:numCache>
                <c:formatCode>0.00</c:formatCode>
                <c:ptCount val="4"/>
                <c:pt idx="0">
                  <c:v>2.8129395218002812E-2</c:v>
                </c:pt>
                <c:pt idx="1">
                  <c:v>0.13713080168776373</c:v>
                </c:pt>
                <c:pt idx="2">
                  <c:v>0</c:v>
                </c:pt>
                <c:pt idx="3">
                  <c:v>0</c:v>
                </c:pt>
              </c:numCache>
            </c:numRef>
          </c:val>
          <c:extLst>
            <c:ext xmlns:c16="http://schemas.microsoft.com/office/drawing/2014/chart" uri="{C3380CC4-5D6E-409C-BE32-E72D297353CC}">
              <c16:uniqueId val="{00000007-668C-4141-AAB2-59C3948DEF7F}"/>
            </c:ext>
          </c:extLst>
        </c:ser>
        <c:dLbls>
          <c:dLblPos val="outEnd"/>
          <c:showLegendKey val="0"/>
          <c:showVal val="1"/>
          <c:showCatName val="0"/>
          <c:showSerName val="0"/>
          <c:showPercent val="0"/>
          <c:showBubbleSize val="0"/>
        </c:dLbls>
        <c:gapWidth val="150"/>
        <c:axId val="-2039412680"/>
        <c:axId val="-1996482776"/>
      </c:barChart>
      <c:catAx>
        <c:axId val="-2039412680"/>
        <c:scaling>
          <c:orientation val="minMax"/>
        </c:scaling>
        <c:delete val="0"/>
        <c:axPos val="b"/>
        <c:numFmt formatCode="0.0%" sourceLinked="0"/>
        <c:majorTickMark val="out"/>
        <c:minorTickMark val="none"/>
        <c:tickLblPos val="nextTo"/>
        <c:txPr>
          <a:bodyPr rot="0" vert="horz"/>
          <a:lstStyle/>
          <a:p>
            <a:pPr>
              <a:defRPr sz="800"/>
            </a:pPr>
            <a:endParaRPr lang="en-US"/>
          </a:p>
        </c:txPr>
        <c:crossAx val="-1996482776"/>
        <c:crosses val="autoZero"/>
        <c:auto val="1"/>
        <c:lblAlgn val="ctr"/>
        <c:lblOffset val="100"/>
        <c:tickLblSkip val="1"/>
        <c:tickMarkSkip val="1"/>
        <c:noMultiLvlLbl val="0"/>
      </c:catAx>
      <c:valAx>
        <c:axId val="-1996482776"/>
        <c:scaling>
          <c:orientation val="minMax"/>
        </c:scaling>
        <c:delete val="0"/>
        <c:axPos val="l"/>
        <c:numFmt formatCode="0.00" sourceLinked="1"/>
        <c:majorTickMark val="out"/>
        <c:minorTickMark val="none"/>
        <c:tickLblPos val="nextTo"/>
        <c:txPr>
          <a:bodyPr rot="0" vert="horz"/>
          <a:lstStyle/>
          <a:p>
            <a:pPr>
              <a:defRPr sz="900"/>
            </a:pPr>
            <a:endParaRPr lang="en-US"/>
          </a:p>
        </c:txPr>
        <c:crossAx val="-2039412680"/>
        <c:crosses val="autoZero"/>
        <c:crossBetween val="between"/>
      </c:valAx>
    </c:plotArea>
    <c:legend>
      <c:legendPos val="r"/>
      <c:layout>
        <c:manualLayout>
          <c:xMode val="edge"/>
          <c:yMode val="edge"/>
          <c:x val="6.8511039061293799E-2"/>
          <c:y val="9.0795506495696912E-2"/>
          <c:w val="0.65262949424449601"/>
          <c:h val="7.6824321025463493E-2"/>
        </c:manualLayout>
      </c:layout>
      <c:overlay val="0"/>
      <c:spPr>
        <a:solidFill>
          <a:schemeClr val="bg1"/>
        </a:solidFill>
        <a:ln>
          <a:solidFill>
            <a:schemeClr val="tx1"/>
          </a:solidFill>
        </a:ln>
      </c:spPr>
      <c:txPr>
        <a:bodyPr/>
        <a:lstStyle/>
        <a:p>
          <a:pPr>
            <a:defRPr sz="700"/>
          </a:pPr>
          <a:endParaRPr lang="en-US"/>
        </a:p>
      </c:txPr>
    </c:legend>
    <c:plotVisOnly val="1"/>
    <c:dispBlanksAs val="gap"/>
    <c:showDLblsOverMax val="0"/>
  </c:chart>
  <c:printSettings>
    <c:headerFooter alignWithMargins="0"/>
    <c:pageMargins b="1" l="0.75" r="0.7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76199</xdr:colOff>
      <xdr:row>6</xdr:row>
      <xdr:rowOff>28575</xdr:rowOff>
    </xdr:from>
    <xdr:to>
      <xdr:col>6</xdr:col>
      <xdr:colOff>19050</xdr:colOff>
      <xdr:row>25</xdr:row>
      <xdr:rowOff>19050</xdr:rowOff>
    </xdr:to>
    <xdr:graphicFrame macro="">
      <xdr:nvGraphicFramePr>
        <xdr:cNvPr id="66461769" name="Chart 1" descr="New Monthly Intake Referrals: Total Complaints Count during the last 36 months." title="Intake Referrals">
          <a:extLst>
            <a:ext uri="{FF2B5EF4-FFF2-40B4-BE49-F238E27FC236}">
              <a16:creationId xmlns:a16="http://schemas.microsoft.com/office/drawing/2014/main" id="{00000000-0008-0000-0000-00004920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72390</xdr:colOff>
      <xdr:row>25</xdr:row>
      <xdr:rowOff>57150</xdr:rowOff>
    </xdr:from>
    <xdr:to>
      <xdr:col>6</xdr:col>
      <xdr:colOff>57150</xdr:colOff>
      <xdr:row>45</xdr:row>
      <xdr:rowOff>112395</xdr:rowOff>
    </xdr:to>
    <xdr:graphicFrame macro="">
      <xdr:nvGraphicFramePr>
        <xdr:cNvPr id="66461770" name="Chart 20" descr="Chart shows monthly total probation and committed dispositions during the last 36 months." title="Monthly Case Dispositions">
          <a:extLst>
            <a:ext uri="{FF2B5EF4-FFF2-40B4-BE49-F238E27FC236}">
              <a16:creationId xmlns:a16="http://schemas.microsoft.com/office/drawing/2014/main" id="{00000000-0008-0000-0000-00004A20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104775</xdr:colOff>
      <xdr:row>25</xdr:row>
      <xdr:rowOff>85139</xdr:rowOff>
    </xdr:from>
    <xdr:to>
      <xdr:col>12</xdr:col>
      <xdr:colOff>371475</xdr:colOff>
      <xdr:row>45</xdr:row>
      <xdr:rowOff>104775</xdr:rowOff>
    </xdr:to>
    <xdr:graphicFrame macro="">
      <xdr:nvGraphicFramePr>
        <xdr:cNvPr id="66461771" name="Chart 21" descr="Chart shows the total caseload youth count as of the last day of the month, for  probations, aftercare and informal cases during the last 36 months." title="Supervised Cases">
          <a:extLst>
            <a:ext uri="{FF2B5EF4-FFF2-40B4-BE49-F238E27FC236}">
              <a16:creationId xmlns:a16="http://schemas.microsoft.com/office/drawing/2014/main" id="{00000000-0008-0000-0000-00004B20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55245</xdr:colOff>
      <xdr:row>62</xdr:row>
      <xdr:rowOff>38100</xdr:rowOff>
    </xdr:from>
    <xdr:to>
      <xdr:col>6</xdr:col>
      <xdr:colOff>28575</xdr:colOff>
      <xdr:row>75</xdr:row>
      <xdr:rowOff>76200</xdr:rowOff>
    </xdr:to>
    <xdr:graphicFrame macro="">
      <xdr:nvGraphicFramePr>
        <xdr:cNvPr id="66461772" name="Chart 22" descr="Average daily population for Pre-D Detention , Pending Placements and Adult Detention during the last 36 months" title="Detained ADP">
          <a:extLst>
            <a:ext uri="{FF2B5EF4-FFF2-40B4-BE49-F238E27FC236}">
              <a16:creationId xmlns:a16="http://schemas.microsoft.com/office/drawing/2014/main" id="{00000000-0008-0000-0000-00004C20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49529</xdr:colOff>
      <xdr:row>90</xdr:row>
      <xdr:rowOff>110490</xdr:rowOff>
    </xdr:from>
    <xdr:to>
      <xdr:col>5</xdr:col>
      <xdr:colOff>533400</xdr:colOff>
      <xdr:row>104</xdr:row>
      <xdr:rowOff>41910</xdr:rowOff>
    </xdr:to>
    <xdr:graphicFrame macro="">
      <xdr:nvGraphicFramePr>
        <xdr:cNvPr id="66461773" name="Chart 26" descr="The average daily population for overall commitment programs and out-of-state commitment programs  during the last 36 months" title="Overall Committed ADP">
          <a:extLst>
            <a:ext uri="{FF2B5EF4-FFF2-40B4-BE49-F238E27FC236}">
              <a16:creationId xmlns:a16="http://schemas.microsoft.com/office/drawing/2014/main" id="{00000000-0008-0000-0000-00004D20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74733</xdr:colOff>
      <xdr:row>62</xdr:row>
      <xdr:rowOff>53487</xdr:rowOff>
    </xdr:from>
    <xdr:to>
      <xdr:col>12</xdr:col>
      <xdr:colOff>295275</xdr:colOff>
      <xdr:row>75</xdr:row>
      <xdr:rowOff>95250</xdr:rowOff>
    </xdr:to>
    <xdr:graphicFrame macro="">
      <xdr:nvGraphicFramePr>
        <xdr:cNvPr id="16" name="Chart 21" descr="Pending placement average length of stay in days  during the last 36 months" title="Pending placement average los in days">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66822</xdr:colOff>
      <xdr:row>90</xdr:row>
      <xdr:rowOff>87923</xdr:rowOff>
    </xdr:from>
    <xdr:to>
      <xdr:col>12</xdr:col>
      <xdr:colOff>266700</xdr:colOff>
      <xdr:row>104</xdr:row>
      <xdr:rowOff>26963</xdr:rowOff>
    </xdr:to>
    <xdr:graphicFrame macro="">
      <xdr:nvGraphicFramePr>
        <xdr:cNvPr id="24" name="Chart 26" descr="Average daily population, average length of stay and admissions for DJS comitted programs  during the last 36 months" title="DJS Committed Programs">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19783</xdr:colOff>
      <xdr:row>128</xdr:row>
      <xdr:rowOff>76201</xdr:rowOff>
    </xdr:from>
    <xdr:to>
      <xdr:col>12</xdr:col>
      <xdr:colOff>247650</xdr:colOff>
      <xdr:row>138</xdr:row>
      <xdr:rowOff>114301</xdr:rowOff>
    </xdr:to>
    <xdr:graphicFrame macro="">
      <xdr:nvGraphicFramePr>
        <xdr:cNvPr id="21" name="Chart 11" descr="Chart shows average rate of sick leave usage for the last eight pay periods. It shows overall sick leave rate and all facilities rates. Job class: RA only" title="Rate of Sick Leave Usage: Average Last Eight Pay Periods">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21981</xdr:colOff>
      <xdr:row>139</xdr:row>
      <xdr:rowOff>9525</xdr:rowOff>
    </xdr:from>
    <xdr:to>
      <xdr:col>12</xdr:col>
      <xdr:colOff>247651</xdr:colOff>
      <xdr:row>150</xdr:row>
      <xdr:rowOff>0</xdr:rowOff>
    </xdr:to>
    <xdr:graphicFrame macro="">
      <xdr:nvGraphicFramePr>
        <xdr:cNvPr id="27" name="Chart 11" descr="Rate of quarterly incidents for the last 8 quarters, compared to 100 youth days for Department of Juvenile Services State Run Facilities, where the incident category was a youth on youth assault with a youth injury requiring on or off-grounds medical care; youth on staff assault with a staff injury, or group disturbance." title="Rate of Quarterly Incidents for State Run Facilities">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37807</xdr:colOff>
      <xdr:row>150</xdr:row>
      <xdr:rowOff>152400</xdr:rowOff>
    </xdr:from>
    <xdr:to>
      <xdr:col>12</xdr:col>
      <xdr:colOff>257175</xdr:colOff>
      <xdr:row>161</xdr:row>
      <xdr:rowOff>47625</xdr:rowOff>
    </xdr:to>
    <xdr:graphicFrame macro="">
      <xdr:nvGraphicFramePr>
        <xdr:cNvPr id="32" name="Chart 11" descr="Rate of quarterly incidents for the last 8 quarters, compared to 100 youth days for Department of Juvenile Services State Run Facilities, for any incident that occured during the quarterly, where there was a use of a time-out period or use of a restraint for a youth" title="Rate of Quarterly Incidents for State Run Facilities">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30186</xdr:colOff>
      <xdr:row>161</xdr:row>
      <xdr:rowOff>123825</xdr:rowOff>
    </xdr:from>
    <xdr:to>
      <xdr:col>12</xdr:col>
      <xdr:colOff>266700</xdr:colOff>
      <xdr:row>174</xdr:row>
      <xdr:rowOff>132047</xdr:rowOff>
    </xdr:to>
    <xdr:graphicFrame macro="">
      <xdr:nvGraphicFramePr>
        <xdr:cNvPr id="33" name="Chart 11" descr="Rate of quarterly incidents for the last 8 quarters, compared to 100 youth days for Non-Department of Juvenile Services Facilities, where the incident category was a youth on youth assault with a youth injury requiring on or off-grounds medical care; youth on staff assault with a staff injury, or group disturbance." title="Department of Juvenile Service Rate of Quarterly Incidents">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49530</xdr:colOff>
      <xdr:row>75</xdr:row>
      <xdr:rowOff>146685</xdr:rowOff>
    </xdr:from>
    <xdr:to>
      <xdr:col>6</xdr:col>
      <xdr:colOff>0</xdr:colOff>
      <xdr:row>90</xdr:row>
      <xdr:rowOff>55245</xdr:rowOff>
    </xdr:to>
    <xdr:graphicFrame macro="">
      <xdr:nvGraphicFramePr>
        <xdr:cNvPr id="29" name="Chart 22" descr="Admissions , average daily population, and average length for stay of statewide adult court detained during the last 36 months" title="Statewide adult court detained">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82354</xdr:colOff>
      <xdr:row>75</xdr:row>
      <xdr:rowOff>135255</xdr:rowOff>
    </xdr:from>
    <xdr:to>
      <xdr:col>12</xdr:col>
      <xdr:colOff>295275</xdr:colOff>
      <xdr:row>90</xdr:row>
      <xdr:rowOff>36195</xdr:rowOff>
    </xdr:to>
    <xdr:graphicFrame macro="">
      <xdr:nvGraphicFramePr>
        <xdr:cNvPr id="30" name="Chart 22" descr="Average daily population and average length of stay for adult court detained youth in Baltimore City  during the last 36 months" title="Baltimore city adult court detained">
          <a:extLst>
            <a:ext uri="{FF2B5EF4-FFF2-40B4-BE49-F238E27FC236}">
              <a16:creationId xmlns:a16="http://schemas.microsoft.com/office/drawing/2014/main" id="{00000000-0008-0000-0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176139</xdr:colOff>
      <xdr:row>1</xdr:row>
      <xdr:rowOff>51875</xdr:rowOff>
    </xdr:from>
    <xdr:to>
      <xdr:col>3</xdr:col>
      <xdr:colOff>320919</xdr:colOff>
      <xdr:row>5</xdr:row>
      <xdr:rowOff>158724</xdr:rowOff>
    </xdr:to>
    <xdr:pic>
      <xdr:nvPicPr>
        <xdr:cNvPr id="2" name="Picture 1" descr="Maryland Department of Juvenile Service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4"/>
        <a:stretch>
          <a:fillRect/>
        </a:stretch>
      </xdr:blipFill>
      <xdr:spPr>
        <a:xfrm>
          <a:off x="176139" y="264356"/>
          <a:ext cx="1881261" cy="693003"/>
        </a:xfrm>
        <a:prstGeom prst="rect">
          <a:avLst/>
        </a:prstGeom>
      </xdr:spPr>
    </xdr:pic>
    <xdr:clientData/>
  </xdr:twoCellAnchor>
  <xdr:twoCellAnchor>
    <xdr:from>
      <xdr:col>0</xdr:col>
      <xdr:colOff>21985</xdr:colOff>
      <xdr:row>119</xdr:row>
      <xdr:rowOff>114300</xdr:rowOff>
    </xdr:from>
    <xdr:to>
      <xdr:col>12</xdr:col>
      <xdr:colOff>257175</xdr:colOff>
      <xdr:row>128</xdr:row>
      <xdr:rowOff>0</xdr:rowOff>
    </xdr:to>
    <xdr:graphicFrame macro="">
      <xdr:nvGraphicFramePr>
        <xdr:cNvPr id="3" name="Chart 2" descr="This chart shows average of overall FMLA rates and all facilities rates for the last 8 pay periods. Job class: RA only" title="Rate of FMLA Usage: Average last 8 pay periods">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80596</xdr:colOff>
      <xdr:row>104</xdr:row>
      <xdr:rowOff>123823</xdr:rowOff>
    </xdr:from>
    <xdr:to>
      <xdr:col>12</xdr:col>
      <xdr:colOff>276225</xdr:colOff>
      <xdr:row>118</xdr:row>
      <xdr:rowOff>8059</xdr:rowOff>
    </xdr:to>
    <xdr:graphicFrame macro="">
      <xdr:nvGraphicFramePr>
        <xdr:cNvPr id="4" name="Chart 3" descr="Rate of Overtime Usage: Average of last 8 pay periods. &#10;&#10;The chart with graphs shows the average rate of overtime usage during the last 8 pay periods.">
          <a:extLst>
            <a:ext uri="{FF2B5EF4-FFF2-40B4-BE49-F238E27FC236}">
              <a16:creationId xmlns:a16="http://schemas.microsoft.com/office/drawing/2014/main" id="{00000000-0008-0000-0000-000004000000}"/>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76199</xdr:colOff>
      <xdr:row>6</xdr:row>
      <xdr:rowOff>38100</xdr:rowOff>
    </xdr:from>
    <xdr:to>
      <xdr:col>12</xdr:col>
      <xdr:colOff>352424</xdr:colOff>
      <xdr:row>25</xdr:row>
      <xdr:rowOff>47625</xdr:rowOff>
    </xdr:to>
    <xdr:graphicFrame macro="">
      <xdr:nvGraphicFramePr>
        <xdr:cNvPr id="23" name="Chart 1" descr="Percentage of Intake decisions made during each month. Chart shows percentages of cases Formaled, Informaled and Closed for each month during the last 36 months." title="Intake Decision Rates">
          <a:extLst>
            <a:ext uri="{FF2B5EF4-FFF2-40B4-BE49-F238E27FC236}">
              <a16:creationId xmlns:a16="http://schemas.microsoft.com/office/drawing/2014/main" id="{00000000-0008-0000-0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87188</xdr:colOff>
      <xdr:row>46</xdr:row>
      <xdr:rowOff>38100</xdr:rowOff>
    </xdr:from>
    <xdr:to>
      <xdr:col>6</xdr:col>
      <xdr:colOff>38099</xdr:colOff>
      <xdr:row>60</xdr:row>
      <xdr:rowOff>130159</xdr:rowOff>
    </xdr:to>
    <xdr:graphicFrame macro="">
      <xdr:nvGraphicFramePr>
        <xdr:cNvPr id="25" name="Chart 1" descr="Chart shows percentage of youth of color for Formaled, Informaled and Total Intake Referrals during the last 36 months." title="Percent Intakes That Are Youth of Color">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68141</xdr:colOff>
      <xdr:row>46</xdr:row>
      <xdr:rowOff>47626</xdr:rowOff>
    </xdr:from>
    <xdr:to>
      <xdr:col>12</xdr:col>
      <xdr:colOff>304800</xdr:colOff>
      <xdr:row>60</xdr:row>
      <xdr:rowOff>142876</xdr:rowOff>
    </xdr:to>
    <xdr:graphicFrame macro="">
      <xdr:nvGraphicFramePr>
        <xdr:cNvPr id="26" name="Chart 1" descr="Percentages of youth of color in monthly total commitment and probation dispositions during the last 36 months." title="Percent Dispositions That Are Youth of Color">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0.62639</cdr:x>
      <cdr:y>0.03125</cdr:y>
    </cdr:from>
    <cdr:to>
      <cdr:x>0.93641</cdr:x>
      <cdr:y>0.12847</cdr:y>
    </cdr:to>
    <cdr:sp macro="" textlink="">
      <cdr:nvSpPr>
        <cdr:cNvPr id="2" name="TextBox 1"/>
        <cdr:cNvSpPr txBox="1"/>
      </cdr:nvSpPr>
      <cdr:spPr>
        <a:xfrm xmlns:a="http://schemas.openxmlformats.org/drawingml/2006/main">
          <a:off x="4056184" y="65944"/>
          <a:ext cx="2007577" cy="2051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s_Documents/Template/Monthly%20Template/FY%202026/May%202026/DJS-Performance-Report-May-2026.xlsx" TargetMode="External"/><Relationship Id="rId1" Type="http://schemas.openxmlformats.org/officeDocument/2006/relationships/externalLinkPath" Target="/Files_Documents/Template/Monthly%20Template/FY%202026/May%202026/DJS-Performance-Report-May-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arts"/>
      <sheetName val="Intake and Dispositions"/>
      <sheetName val="Supervision"/>
      <sheetName val="Residential"/>
      <sheetName val="Overtime"/>
      <sheetName val="Sick &amp; FMLA Leave"/>
      <sheetName val="Facility Pop &amp; Incidents"/>
      <sheetName val="Positions"/>
    </sheetNames>
    <sheetDataSet>
      <sheetData sheetId="0"/>
      <sheetData sheetId="1"/>
      <sheetData sheetId="2"/>
      <sheetData sheetId="3">
        <row r="2">
          <cell r="N2" t="str">
            <v>Adult ADP*</v>
          </cell>
          <cell r="Q2" t="str">
            <v xml:space="preserve"> ALOS</v>
          </cell>
          <cell r="X2" t="str">
            <v>Pending Placement ADP</v>
          </cell>
        </row>
        <row r="4">
          <cell r="N4">
            <v>93.612903200000005</v>
          </cell>
          <cell r="Q4">
            <v>128.66006899999999</v>
          </cell>
          <cell r="W4">
            <v>88.819444399999995</v>
          </cell>
          <cell r="X4">
            <v>54.516128999999999</v>
          </cell>
          <cell r="BD4">
            <v>11.838709700000001</v>
          </cell>
        </row>
        <row r="5">
          <cell r="N5">
            <v>98.133333300000004</v>
          </cell>
          <cell r="Q5">
            <v>123.433296</v>
          </cell>
          <cell r="W5">
            <v>121.531052</v>
          </cell>
          <cell r="X5">
            <v>55.266666700000002</v>
          </cell>
          <cell r="BD5">
            <v>11.2333333</v>
          </cell>
        </row>
        <row r="6">
          <cell r="N6">
            <v>111.032258</v>
          </cell>
          <cell r="Q6">
            <v>89.646249999999995</v>
          </cell>
          <cell r="W6">
            <v>92.547222199999993</v>
          </cell>
          <cell r="X6">
            <v>45.096774199999999</v>
          </cell>
          <cell r="BD6">
            <v>10.451612900000001</v>
          </cell>
        </row>
        <row r="7">
          <cell r="N7">
            <v>109.5</v>
          </cell>
          <cell r="Q7">
            <v>125.468833</v>
          </cell>
          <cell r="W7">
            <v>105.487083</v>
          </cell>
          <cell r="X7">
            <v>43.321428599999997</v>
          </cell>
          <cell r="BD7">
            <v>9.2142857100000004</v>
          </cell>
        </row>
        <row r="8">
          <cell r="N8">
            <v>102.580645</v>
          </cell>
          <cell r="Q8">
            <v>169.06226899999999</v>
          </cell>
          <cell r="W8">
            <v>261.85590300000001</v>
          </cell>
          <cell r="X8">
            <v>46.709677399999997</v>
          </cell>
          <cell r="BD8">
            <v>9.9032258100000004</v>
          </cell>
        </row>
        <row r="9">
          <cell r="N9">
            <v>90.322580599999995</v>
          </cell>
          <cell r="Q9">
            <v>131.84676899999999</v>
          </cell>
          <cell r="W9">
            <v>219.65377000000001</v>
          </cell>
          <cell r="X9">
            <v>48.419354800000001</v>
          </cell>
          <cell r="BD9">
            <v>8.0322580600000002</v>
          </cell>
        </row>
        <row r="10">
          <cell r="N10">
            <v>82.5</v>
          </cell>
          <cell r="Q10">
            <v>126.708697</v>
          </cell>
          <cell r="W10">
            <v>166.22060200000001</v>
          </cell>
          <cell r="X10">
            <v>54.3333333</v>
          </cell>
          <cell r="BD10">
            <v>7.06666667</v>
          </cell>
        </row>
        <row r="11">
          <cell r="N11">
            <v>98.483870999999994</v>
          </cell>
          <cell r="Q11">
            <v>146.65181799999999</v>
          </cell>
          <cell r="W11">
            <v>130.75737799999999</v>
          </cell>
          <cell r="X11">
            <v>49.645161299999998</v>
          </cell>
          <cell r="BD11">
            <v>7.4193548399999996</v>
          </cell>
        </row>
        <row r="12">
          <cell r="N12">
            <v>115.3</v>
          </cell>
          <cell r="Q12">
            <v>135.88217599999999</v>
          </cell>
          <cell r="W12">
            <v>121.836928</v>
          </cell>
          <cell r="X12">
            <v>47.133333299999997</v>
          </cell>
          <cell r="BD12">
            <v>9.0333333299999996</v>
          </cell>
        </row>
        <row r="13">
          <cell r="N13">
            <v>121.967742</v>
          </cell>
          <cell r="Q13">
            <v>90.488179700000003</v>
          </cell>
          <cell r="W13">
            <v>104.390625</v>
          </cell>
          <cell r="X13">
            <v>47.9677419</v>
          </cell>
          <cell r="BD13">
            <v>12.2580645</v>
          </cell>
        </row>
        <row r="14">
          <cell r="N14">
            <v>135.61290299999999</v>
          </cell>
          <cell r="Q14">
            <v>141.60896600000001</v>
          </cell>
          <cell r="W14">
            <v>102.99887200000001</v>
          </cell>
          <cell r="X14">
            <v>48</v>
          </cell>
          <cell r="BD14">
            <v>12</v>
          </cell>
        </row>
        <row r="15">
          <cell r="N15">
            <v>134.23333299999999</v>
          </cell>
          <cell r="Q15">
            <v>108.56753500000001</v>
          </cell>
          <cell r="W15">
            <v>99.294675900000001</v>
          </cell>
          <cell r="X15">
            <v>60.066666699999999</v>
          </cell>
          <cell r="BD15">
            <v>11.566666700000001</v>
          </cell>
        </row>
        <row r="16">
          <cell r="N16">
            <v>141.51612900000001</v>
          </cell>
          <cell r="Q16">
            <v>115.27570900000001</v>
          </cell>
          <cell r="W16">
            <v>131.536058</v>
          </cell>
          <cell r="X16">
            <v>49.548387099999999</v>
          </cell>
          <cell r="BD16">
            <v>11.0967742</v>
          </cell>
        </row>
        <row r="17">
          <cell r="N17">
            <v>146.33333300000001</v>
          </cell>
          <cell r="Q17">
            <v>122.97161199999999</v>
          </cell>
          <cell r="W17">
            <v>171.60353499999999</v>
          </cell>
          <cell r="X17">
            <v>44.2</v>
          </cell>
          <cell r="BD17">
            <v>9.6999999999999993</v>
          </cell>
        </row>
        <row r="18">
          <cell r="N18">
            <v>145.22580600000001</v>
          </cell>
          <cell r="Q18">
            <v>121.81908900000001</v>
          </cell>
          <cell r="W18">
            <v>145.38007999999999</v>
          </cell>
          <cell r="X18">
            <v>52.387096800000002</v>
          </cell>
          <cell r="BD18">
            <v>8.9032258100000004</v>
          </cell>
        </row>
        <row r="19">
          <cell r="N19">
            <v>150.67857100000001</v>
          </cell>
          <cell r="Q19">
            <v>141.47930600000001</v>
          </cell>
          <cell r="W19">
            <v>198.04583299999999</v>
          </cell>
          <cell r="X19">
            <v>49.714285699999998</v>
          </cell>
          <cell r="BD19">
            <v>10.2857143</v>
          </cell>
        </row>
        <row r="20">
          <cell r="N20">
            <v>154.48387099999999</v>
          </cell>
          <cell r="Q20">
            <v>112.829306</v>
          </cell>
          <cell r="W20">
            <v>127.010571</v>
          </cell>
          <cell r="X20">
            <v>43.516128999999999</v>
          </cell>
          <cell r="BD20">
            <v>8.7419354800000004</v>
          </cell>
        </row>
        <row r="21">
          <cell r="N21">
            <v>147.67741899999999</v>
          </cell>
          <cell r="Q21">
            <v>136.67690999999999</v>
          </cell>
          <cell r="W21">
            <v>101.84256000000001</v>
          </cell>
          <cell r="X21">
            <v>47</v>
          </cell>
          <cell r="BD21">
            <v>8.3548387099999992</v>
          </cell>
        </row>
        <row r="22">
          <cell r="N22">
            <v>155.433333</v>
          </cell>
          <cell r="Q22">
            <v>156.46792099999999</v>
          </cell>
          <cell r="W22">
            <v>172.975752</v>
          </cell>
          <cell r="X22">
            <v>46.1666667</v>
          </cell>
          <cell r="BD22">
            <v>8.3000000000000007</v>
          </cell>
        </row>
        <row r="23">
          <cell r="N23">
            <v>165.25806499999999</v>
          </cell>
          <cell r="Q23">
            <v>102.124225</v>
          </cell>
          <cell r="W23">
            <v>83.942100699999997</v>
          </cell>
          <cell r="X23">
            <v>38.870967700000001</v>
          </cell>
          <cell r="BD23">
            <v>7.5161290300000001</v>
          </cell>
        </row>
        <row r="24">
          <cell r="N24">
            <v>168.9</v>
          </cell>
          <cell r="Q24">
            <v>137.56689800000001</v>
          </cell>
          <cell r="W24">
            <v>133.66704100000001</v>
          </cell>
          <cell r="X24">
            <v>40.733333299999998</v>
          </cell>
          <cell r="BD24">
            <v>6.0333333299999996</v>
          </cell>
        </row>
        <row r="25">
          <cell r="N25">
            <v>164.96774199999999</v>
          </cell>
          <cell r="Q25">
            <v>113.08031200000001</v>
          </cell>
          <cell r="W25">
            <v>130.84444400000001</v>
          </cell>
          <cell r="X25">
            <v>46.677419399999998</v>
          </cell>
          <cell r="BD25">
            <v>5.3870967700000003</v>
          </cell>
        </row>
        <row r="26">
          <cell r="N26">
            <v>158.61290299999999</v>
          </cell>
          <cell r="Q26">
            <v>128.323611</v>
          </cell>
          <cell r="W26">
            <v>152.30613399999999</v>
          </cell>
          <cell r="X26">
            <v>50.935483900000001</v>
          </cell>
          <cell r="BD26">
            <v>4.5806451600000004</v>
          </cell>
        </row>
        <row r="27">
          <cell r="N27">
            <v>167.1</v>
          </cell>
          <cell r="Q27">
            <v>150.18387000000001</v>
          </cell>
          <cell r="W27">
            <v>161.01629299999999</v>
          </cell>
          <cell r="X27">
            <v>42.8333333</v>
          </cell>
          <cell r="BD27">
            <v>4.2</v>
          </cell>
        </row>
        <row r="28">
          <cell r="N28">
            <v>163.83870999999999</v>
          </cell>
          <cell r="Q28">
            <v>118.17749999999999</v>
          </cell>
          <cell r="W28">
            <v>129.31845200000001</v>
          </cell>
          <cell r="X28">
            <v>42.096774199999999</v>
          </cell>
          <cell r="BD28">
            <v>6.3870967700000003</v>
          </cell>
        </row>
        <row r="29">
          <cell r="N29">
            <v>150.30000000000001</v>
          </cell>
          <cell r="Q29">
            <v>128.63254499999999</v>
          </cell>
          <cell r="W29">
            <v>94.754374999999996</v>
          </cell>
          <cell r="X29">
            <v>49.9</v>
          </cell>
          <cell r="BD29">
            <v>7.1333333300000001</v>
          </cell>
        </row>
        <row r="30">
          <cell r="N30">
            <v>146.80645200000001</v>
          </cell>
          <cell r="Q30">
            <v>125.620681</v>
          </cell>
          <cell r="W30">
            <v>144.23850300000001</v>
          </cell>
          <cell r="X30">
            <v>52.387096800000002</v>
          </cell>
          <cell r="BD30">
            <v>5.5161290300000001</v>
          </cell>
        </row>
        <row r="31">
          <cell r="N31">
            <v>160.24137899999999</v>
          </cell>
          <cell r="Q31">
            <v>132.62268499999999</v>
          </cell>
          <cell r="W31">
            <v>115.17013900000001</v>
          </cell>
          <cell r="X31">
            <v>57.275862099999998</v>
          </cell>
          <cell r="BD31">
            <v>6.2413793100000001</v>
          </cell>
        </row>
        <row r="32">
          <cell r="N32">
            <v>160.709677</v>
          </cell>
          <cell r="Q32">
            <v>136.409232</v>
          </cell>
          <cell r="W32">
            <v>183.48055600000001</v>
          </cell>
          <cell r="X32">
            <v>58.419354800000001</v>
          </cell>
          <cell r="BD32">
            <v>7.9032258100000004</v>
          </cell>
        </row>
        <row r="33">
          <cell r="N33">
            <v>168.25806499999999</v>
          </cell>
          <cell r="Q33">
            <v>101.507195</v>
          </cell>
          <cell r="W33">
            <v>108.28947599999999</v>
          </cell>
          <cell r="X33">
            <v>53.419354800000001</v>
          </cell>
          <cell r="BD33">
            <v>9.2580645199999996</v>
          </cell>
        </row>
        <row r="34">
          <cell r="N34">
            <v>171.1</v>
          </cell>
          <cell r="Q34">
            <v>100.993056</v>
          </cell>
          <cell r="W34">
            <v>144.615476</v>
          </cell>
          <cell r="X34">
            <v>53</v>
          </cell>
          <cell r="BD34">
            <v>10.7333333</v>
          </cell>
        </row>
        <row r="35">
          <cell r="N35">
            <v>163.51612900000001</v>
          </cell>
          <cell r="Q35">
            <v>121.16003600000001</v>
          </cell>
          <cell r="W35">
            <v>104.99459299999999</v>
          </cell>
          <cell r="X35">
            <v>52.451612900000001</v>
          </cell>
          <cell r="BD35">
            <v>9.3870967699999994</v>
          </cell>
        </row>
        <row r="36">
          <cell r="N36">
            <v>164.63333299999999</v>
          </cell>
          <cell r="Q36">
            <v>119.490095</v>
          </cell>
          <cell r="W36">
            <v>130.871465</v>
          </cell>
          <cell r="X36">
            <v>42.9</v>
          </cell>
          <cell r="BD36">
            <v>11.3666667</v>
          </cell>
        </row>
        <row r="37">
          <cell r="N37">
            <v>159.290323</v>
          </cell>
          <cell r="Q37">
            <v>114.50108299999999</v>
          </cell>
          <cell r="W37">
            <v>100.421238</v>
          </cell>
          <cell r="X37">
            <v>44.064516099999999</v>
          </cell>
          <cell r="BD37">
            <v>10.0322581</v>
          </cell>
        </row>
        <row r="38">
          <cell r="N38">
            <v>142.290323</v>
          </cell>
          <cell r="Q38">
            <v>116.14895799999999</v>
          </cell>
          <cell r="W38">
            <v>153.46269799999999</v>
          </cell>
          <cell r="X38">
            <v>45.838709700000003</v>
          </cell>
          <cell r="BD38">
            <v>11</v>
          </cell>
        </row>
        <row r="39">
          <cell r="N39">
            <v>131.933333</v>
          </cell>
          <cell r="Q39">
            <v>125.267146</v>
          </cell>
          <cell r="W39">
            <v>129.268663</v>
          </cell>
          <cell r="X39">
            <v>42.5</v>
          </cell>
          <cell r="BD39">
            <v>11</v>
          </cell>
        </row>
      </sheetData>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J276"/>
  <sheetViews>
    <sheetView tabSelected="1" view="pageBreakPreview" zoomScaleNormal="100" zoomScaleSheetLayoutView="100" zoomScalePageLayoutView="130" workbookViewId="0">
      <selection activeCell="K1" sqref="K1:L1"/>
    </sheetView>
  </sheetViews>
  <sheetFormatPr defaultColWidth="8.6640625" defaultRowHeight="9.75" customHeight="1" x14ac:dyDescent="0.25"/>
  <cols>
    <col min="1" max="6" width="8.33203125" style="2" customWidth="1"/>
    <col min="7" max="11" width="7.33203125" style="2" customWidth="1"/>
    <col min="12" max="12" width="8.33203125" style="2" customWidth="1"/>
    <col min="13" max="13" width="7.33203125" style="2" customWidth="1"/>
    <col min="14" max="20" width="8.6640625" style="2" hidden="1" customWidth="1"/>
    <col min="21" max="16384" width="8.6640625" style="2"/>
  </cols>
  <sheetData>
    <row r="1" spans="1:88" ht="16.5" customHeight="1" x14ac:dyDescent="0.3">
      <c r="A1" s="1" t="s">
        <v>115</v>
      </c>
      <c r="J1" s="2" t="s">
        <v>1</v>
      </c>
      <c r="K1" s="700">
        <v>46234</v>
      </c>
      <c r="L1" s="700"/>
    </row>
    <row r="2" spans="1:88" ht="11.25" customHeight="1" x14ac:dyDescent="0.25">
      <c r="F2" s="13" t="s">
        <v>42</v>
      </c>
    </row>
    <row r="3" spans="1:88" s="8" customFormat="1" ht="11.25" customHeight="1" x14ac:dyDescent="0.25">
      <c r="A3" s="7"/>
      <c r="F3" s="14" t="s">
        <v>233</v>
      </c>
      <c r="P3" s="9"/>
      <c r="Q3" s="9"/>
      <c r="R3" s="9"/>
      <c r="S3" s="9"/>
      <c r="T3" s="9"/>
      <c r="U3" s="9"/>
      <c r="V3" s="9"/>
      <c r="W3" s="9"/>
      <c r="X3" s="9"/>
      <c r="Y3" s="9"/>
      <c r="Z3" s="9"/>
      <c r="AA3" s="9"/>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row>
    <row r="4" spans="1:88" s="8" customFormat="1" ht="11.25" customHeight="1" x14ac:dyDescent="0.25">
      <c r="F4" s="14" t="s">
        <v>237</v>
      </c>
      <c r="J4" s="200"/>
      <c r="K4" s="7"/>
      <c r="L4" s="7"/>
      <c r="M4" s="7"/>
      <c r="P4" s="9"/>
      <c r="Q4" s="9"/>
      <c r="R4" s="9"/>
      <c r="S4" s="9"/>
      <c r="T4" s="9"/>
      <c r="U4" s="9"/>
      <c r="V4" s="9"/>
      <c r="W4" s="9"/>
      <c r="X4" s="9"/>
      <c r="Y4" s="9"/>
      <c r="Z4" s="9"/>
      <c r="AA4" s="9"/>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row>
    <row r="5" spans="1:88" s="8" customFormat="1" ht="11.25" customHeight="1" x14ac:dyDescent="0.25">
      <c r="F5" s="14" t="s">
        <v>236</v>
      </c>
      <c r="P5" s="9"/>
      <c r="Q5" s="9"/>
      <c r="R5" s="9"/>
      <c r="S5" s="9"/>
      <c r="T5" s="9"/>
      <c r="U5" s="9"/>
      <c r="V5" s="9"/>
      <c r="W5" s="9"/>
      <c r="X5" s="9"/>
      <c r="Y5" s="9"/>
      <c r="Z5" s="9"/>
      <c r="AA5" s="9"/>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row>
    <row r="6" spans="1:88" s="8" customFormat="1" ht="15.75" customHeight="1" thickBot="1" x14ac:dyDescent="0.3">
      <c r="A6" s="12"/>
      <c r="B6" s="12"/>
      <c r="C6" s="12"/>
      <c r="D6" s="12"/>
      <c r="E6" s="12"/>
      <c r="F6" s="15" t="s">
        <v>213</v>
      </c>
      <c r="G6" s="12"/>
      <c r="H6" s="12"/>
      <c r="I6" s="12"/>
      <c r="J6" s="12"/>
      <c r="K6" s="12"/>
      <c r="P6" s="9"/>
      <c r="R6" s="9"/>
      <c r="S6" s="9"/>
      <c r="T6" s="9"/>
      <c r="U6" s="9"/>
      <c r="V6" s="9"/>
      <c r="W6" s="9"/>
      <c r="X6" s="9"/>
      <c r="Y6" s="9"/>
      <c r="Z6" s="9"/>
      <c r="AA6" s="9"/>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8" ht="5.25" customHeight="1" thickTop="1" x14ac:dyDescent="0.25"/>
    <row r="8" spans="1:88" s="8" customFormat="1" ht="11.25" customHeight="1" x14ac:dyDescent="0.25">
      <c r="Q8" s="9"/>
      <c r="R8" s="9"/>
      <c r="S8" s="9"/>
      <c r="T8" s="9"/>
      <c r="U8" s="9"/>
      <c r="V8" s="9"/>
      <c r="W8" s="9"/>
      <c r="X8" s="9"/>
      <c r="Y8" s="9"/>
      <c r="Z8" s="9"/>
      <c r="AA8" s="9"/>
      <c r="AB8" s="9"/>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row>
    <row r="9" spans="1:88" s="8" customFormat="1" ht="11.25" customHeight="1" x14ac:dyDescent="0.25">
      <c r="F9" s="11"/>
      <c r="Q9" s="9"/>
      <c r="R9" s="9"/>
      <c r="S9" s="9"/>
      <c r="T9" s="9"/>
      <c r="U9" s="9"/>
      <c r="V9" s="9"/>
      <c r="W9" s="9"/>
      <c r="X9" s="9"/>
      <c r="Y9" s="9"/>
      <c r="Z9" s="9"/>
      <c r="AA9" s="9"/>
      <c r="AB9" s="9"/>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row>
    <row r="10" spans="1:88" ht="11.25" customHeight="1" x14ac:dyDescent="0.25"/>
    <row r="11" spans="1:88" ht="11.25" customHeight="1" x14ac:dyDescent="0.25"/>
    <row r="12" spans="1:88" ht="11.25" customHeight="1" x14ac:dyDescent="0.25"/>
    <row r="13" spans="1:88" ht="11.25" customHeight="1" x14ac:dyDescent="0.25"/>
    <row r="14" spans="1:88" ht="12" customHeight="1" x14ac:dyDescent="0.25"/>
    <row r="15" spans="1:88" ht="12" customHeight="1" x14ac:dyDescent="0.25"/>
    <row r="16" spans="1:88" ht="12" customHeight="1" x14ac:dyDescent="0.25"/>
    <row r="17" spans="6:88" ht="12" customHeight="1" x14ac:dyDescent="0.25"/>
    <row r="18" spans="6:88" ht="12" customHeight="1" x14ac:dyDescent="0.25"/>
    <row r="19" spans="6:88" ht="12" customHeight="1" x14ac:dyDescent="0.25"/>
    <row r="20" spans="6:88" ht="12" customHeight="1" x14ac:dyDescent="0.25"/>
    <row r="21" spans="6:88" ht="12" customHeight="1" x14ac:dyDescent="0.25"/>
    <row r="22" spans="6:88" s="8" customFormat="1" ht="11.25" customHeight="1" x14ac:dyDescent="0.25">
      <c r="Q22" s="9"/>
      <c r="R22" s="9"/>
      <c r="S22" s="9"/>
      <c r="T22" s="9"/>
      <c r="U22" s="9"/>
      <c r="V22" s="9"/>
      <c r="W22" s="9"/>
      <c r="X22" s="9"/>
      <c r="Y22" s="9"/>
      <c r="Z22" s="9"/>
      <c r="AA22" s="9"/>
      <c r="AB22" s="9"/>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row>
    <row r="23" spans="6:88" s="8" customFormat="1" ht="11.25" customHeight="1" x14ac:dyDescent="0.25">
      <c r="F23" s="11"/>
      <c r="Q23" s="9"/>
      <c r="R23" s="9"/>
      <c r="S23" s="9"/>
      <c r="T23" s="9"/>
      <c r="U23" s="9"/>
      <c r="V23" s="9"/>
      <c r="W23" s="9"/>
      <c r="X23" s="9"/>
      <c r="Y23" s="9"/>
      <c r="Z23" s="9"/>
      <c r="AA23" s="9"/>
      <c r="AB23" s="9"/>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row>
    <row r="24" spans="6:88" ht="11.25" customHeight="1" x14ac:dyDescent="0.25"/>
    <row r="25" spans="6:88" ht="11.25" customHeight="1" x14ac:dyDescent="0.25"/>
    <row r="26" spans="6:88" ht="11.25" customHeight="1" x14ac:dyDescent="0.25"/>
    <row r="27" spans="6:88" ht="11.25" customHeight="1" x14ac:dyDescent="0.25"/>
    <row r="28" spans="6:88" ht="11.25" customHeight="1" x14ac:dyDescent="0.25"/>
    <row r="29" spans="6:88" ht="12" customHeight="1" x14ac:dyDescent="0.25"/>
    <row r="30" spans="6:88" ht="12" customHeight="1" x14ac:dyDescent="0.25"/>
    <row r="31" spans="6:88" ht="12" customHeight="1" x14ac:dyDescent="0.25"/>
    <row r="32" spans="6:88" ht="12" customHeight="1" x14ac:dyDescent="0.25">
      <c r="S32" s="2" t="s">
        <v>1</v>
      </c>
    </row>
    <row r="33" spans="1:88" ht="12" customHeight="1" x14ac:dyDescent="0.25"/>
    <row r="34" spans="1:88" ht="12" customHeight="1" x14ac:dyDescent="0.25">
      <c r="R34" s="2" t="s">
        <v>1</v>
      </c>
    </row>
    <row r="35" spans="1:88" ht="12" customHeight="1" x14ac:dyDescent="0.25"/>
    <row r="36" spans="1:88" ht="12" customHeight="1" x14ac:dyDescent="0.25"/>
    <row r="37" spans="1:88" s="8" customFormat="1" ht="11.25" customHeight="1" x14ac:dyDescent="0.25">
      <c r="Q37" s="9"/>
      <c r="R37" s="9"/>
      <c r="S37" s="9"/>
      <c r="T37" s="9"/>
      <c r="U37" s="9"/>
      <c r="V37" s="9"/>
      <c r="W37" s="9"/>
      <c r="X37" s="9"/>
      <c r="Y37" s="9"/>
      <c r="Z37" s="9"/>
      <c r="AA37" s="9"/>
      <c r="AB37" s="9"/>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row>
    <row r="38" spans="1:88" s="8" customFormat="1" ht="11.25" customHeight="1" x14ac:dyDescent="0.25">
      <c r="F38" s="11"/>
      <c r="Q38" s="9"/>
      <c r="R38" s="9"/>
      <c r="S38" s="9"/>
      <c r="T38" s="9"/>
      <c r="U38" s="9"/>
      <c r="V38" s="9"/>
      <c r="W38" s="9"/>
      <c r="X38" s="9"/>
      <c r="Y38" s="9"/>
      <c r="Z38" s="9"/>
      <c r="AA38" s="9"/>
      <c r="AB38" s="9"/>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row>
    <row r="39" spans="1:88" ht="11.25" customHeight="1" x14ac:dyDescent="0.25"/>
    <row r="40" spans="1:88" ht="11.25" customHeight="1" x14ac:dyDescent="0.25"/>
    <row r="41" spans="1:88" ht="11.25" customHeight="1" x14ac:dyDescent="0.25"/>
    <row r="42" spans="1:88" ht="11.25" customHeight="1" x14ac:dyDescent="0.25"/>
    <row r="43" spans="1:88" ht="12" customHeight="1" x14ac:dyDescent="0.25"/>
    <row r="44" spans="1:88" ht="12" customHeight="1" x14ac:dyDescent="0.25"/>
    <row r="45" spans="1:88" ht="12" customHeight="1" x14ac:dyDescent="0.25"/>
    <row r="46" spans="1:88" ht="12" customHeight="1" x14ac:dyDescent="0.25">
      <c r="A46" s="99"/>
      <c r="S46" s="2" t="s">
        <v>1</v>
      </c>
    </row>
    <row r="47" spans="1:88" ht="12" customHeight="1" x14ac:dyDescent="0.25"/>
    <row r="48" spans="1:88" ht="12" customHeight="1" x14ac:dyDescent="0.25">
      <c r="R48" s="2" t="s">
        <v>1</v>
      </c>
    </row>
    <row r="49" spans="6:88" ht="12" customHeight="1" x14ac:dyDescent="0.25">
      <c r="M49" s="47"/>
    </row>
    <row r="50" spans="6:88" ht="12" customHeight="1" x14ac:dyDescent="0.25"/>
    <row r="51" spans="6:88" ht="12" customHeight="1" x14ac:dyDescent="0.25"/>
    <row r="52" spans="6:88" s="8" customFormat="1" ht="11.25" customHeight="1" x14ac:dyDescent="0.25">
      <c r="Q52" s="9"/>
      <c r="R52" s="9"/>
      <c r="S52" s="9"/>
      <c r="T52" s="9"/>
      <c r="U52" s="9"/>
      <c r="V52" s="9"/>
      <c r="W52" s="9"/>
      <c r="X52" s="9"/>
      <c r="Y52" s="9"/>
      <c r="Z52" s="9"/>
      <c r="AA52" s="9"/>
      <c r="AB52" s="9"/>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row>
    <row r="53" spans="6:88" s="8" customFormat="1" ht="11.25" customHeight="1" x14ac:dyDescent="0.25">
      <c r="F53" s="11"/>
      <c r="Q53" s="9"/>
      <c r="R53" s="9"/>
      <c r="S53" s="9"/>
      <c r="T53" s="9"/>
      <c r="U53" s="9"/>
      <c r="V53" s="9"/>
      <c r="W53" s="9"/>
      <c r="X53" s="9"/>
      <c r="Y53" s="9"/>
      <c r="Z53" s="9"/>
      <c r="AA53" s="9"/>
      <c r="AB53" s="9"/>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row>
    <row r="54" spans="6:88" ht="11.25" customHeight="1" x14ac:dyDescent="0.25"/>
    <row r="55" spans="6:88" ht="11.25" customHeight="1" x14ac:dyDescent="0.25"/>
    <row r="56" spans="6:88" ht="11.25" customHeight="1" x14ac:dyDescent="0.25"/>
    <row r="57" spans="6:88" ht="11.25" customHeight="1" x14ac:dyDescent="0.25"/>
    <row r="58" spans="6:88" ht="12" customHeight="1" x14ac:dyDescent="0.25"/>
    <row r="59" spans="6:88" ht="12" customHeight="1" x14ac:dyDescent="0.25"/>
    <row r="60" spans="6:88" ht="12" customHeight="1" x14ac:dyDescent="0.25"/>
    <row r="61" spans="6:88" ht="12" customHeight="1" x14ac:dyDescent="0.25"/>
    <row r="62" spans="6:88" ht="12" customHeight="1" x14ac:dyDescent="0.25"/>
    <row r="63" spans="6:88" s="8" customFormat="1" ht="11.25" customHeight="1" x14ac:dyDescent="0.25">
      <c r="F63" s="11"/>
      <c r="Q63" s="9"/>
      <c r="R63" s="9"/>
      <c r="S63" s="9"/>
      <c r="T63" s="9"/>
      <c r="U63" s="9"/>
      <c r="V63" s="9"/>
      <c r="W63" s="9"/>
      <c r="X63" s="9"/>
      <c r="Y63" s="9"/>
      <c r="Z63" s="9"/>
      <c r="AA63" s="9"/>
      <c r="AB63" s="9"/>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row>
    <row r="64" spans="6:88" ht="11.25" customHeight="1" x14ac:dyDescent="0.25"/>
    <row r="65" ht="11.25" customHeight="1" x14ac:dyDescent="0.25"/>
    <row r="66" ht="11.25" customHeight="1" x14ac:dyDescent="0.25"/>
    <row r="67" ht="11.25"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6" customHeight="1" x14ac:dyDescent="0.25"/>
    <row r="79" ht="12.6" customHeight="1" x14ac:dyDescent="0.25"/>
    <row r="80" ht="12.6" customHeight="1" x14ac:dyDescent="0.25"/>
    <row r="81" ht="12.6" customHeight="1" x14ac:dyDescent="0.25"/>
    <row r="82" ht="12.6" customHeight="1" x14ac:dyDescent="0.25"/>
    <row r="83" ht="12.6" customHeight="1" x14ac:dyDescent="0.25"/>
    <row r="84" ht="12.6" customHeight="1" x14ac:dyDescent="0.25"/>
    <row r="85" ht="12.6" customHeight="1" x14ac:dyDescent="0.25"/>
    <row r="86" ht="12.6" customHeight="1" x14ac:dyDescent="0.25"/>
    <row r="87" ht="12.6" customHeight="1" x14ac:dyDescent="0.25"/>
    <row r="88" ht="12.6" customHeight="1" x14ac:dyDescent="0.25"/>
    <row r="89" ht="12.6"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6" customHeight="1" x14ac:dyDescent="0.25"/>
    <row r="100" ht="12.6" customHeight="1" x14ac:dyDescent="0.25"/>
    <row r="101" ht="12.6" customHeight="1" x14ac:dyDescent="0.25"/>
    <row r="102" ht="12.6" customHeight="1" x14ac:dyDescent="0.25"/>
    <row r="103" ht="12.6" customHeight="1" x14ac:dyDescent="0.25"/>
    <row r="104" ht="12.6" customHeight="1" x14ac:dyDescent="0.25"/>
    <row r="105" ht="12.6" customHeight="1" x14ac:dyDescent="0.25"/>
    <row r="106" ht="12.6" customHeight="1" x14ac:dyDescent="0.25"/>
    <row r="107" ht="12.6" customHeight="1" x14ac:dyDescent="0.25"/>
    <row r="108" ht="12.6" customHeight="1" x14ac:dyDescent="0.25"/>
    <row r="109" ht="12.75" customHeight="1" x14ac:dyDescent="0.25"/>
    <row r="110" ht="12.75" customHeight="1" x14ac:dyDescent="0.25"/>
    <row r="111" ht="12.75" customHeight="1" x14ac:dyDescent="0.25"/>
    <row r="112" ht="12.75" customHeight="1" x14ac:dyDescent="0.25"/>
    <row r="113" spans="13:13" ht="12.75" customHeight="1" x14ac:dyDescent="0.25"/>
    <row r="114" spans="13:13" ht="12.75" customHeight="1" x14ac:dyDescent="0.25"/>
    <row r="115" spans="13:13" ht="12.75" customHeight="1" x14ac:dyDescent="0.25"/>
    <row r="116" spans="13:13" ht="12.75" customHeight="1" x14ac:dyDescent="0.25"/>
    <row r="117" spans="13:13" ht="12.75" customHeight="1" x14ac:dyDescent="0.25"/>
    <row r="118" spans="13:13" ht="12.75" customHeight="1" x14ac:dyDescent="0.25">
      <c r="M118" s="54"/>
    </row>
    <row r="119" spans="13:13" ht="12.75" customHeight="1" x14ac:dyDescent="0.25"/>
    <row r="120" spans="13:13" ht="12.75" customHeight="1" x14ac:dyDescent="0.25"/>
    <row r="121" spans="13:13" ht="12.75" customHeight="1" x14ac:dyDescent="0.25"/>
    <row r="122" spans="13:13" ht="12.75" customHeight="1" x14ac:dyDescent="0.25"/>
    <row r="123" spans="13:13" ht="12.75" customHeight="1" x14ac:dyDescent="0.25"/>
    <row r="124" spans="13:13" ht="12.75" customHeight="1" x14ac:dyDescent="0.25"/>
    <row r="125" spans="13:13" ht="12.75" customHeight="1" x14ac:dyDescent="0.25"/>
    <row r="126" spans="13:13" ht="12.75" customHeight="1" x14ac:dyDescent="0.25"/>
    <row r="127" spans="13:13" ht="12.75" customHeight="1" x14ac:dyDescent="0.25"/>
    <row r="128" spans="13:13"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spans="1:12" ht="12.75" customHeight="1" x14ac:dyDescent="0.25"/>
    <row r="146" spans="1:12" ht="12.75" customHeight="1" x14ac:dyDescent="0.25"/>
    <row r="147" spans="1:12" ht="12.75" customHeight="1" x14ac:dyDescent="0.25"/>
    <row r="148" spans="1:12" ht="12.75" customHeight="1" x14ac:dyDescent="0.25"/>
    <row r="149" spans="1:12" ht="12.75" customHeight="1" x14ac:dyDescent="0.25"/>
    <row r="150" spans="1:12" ht="12.75" customHeight="1" x14ac:dyDescent="0.25"/>
    <row r="151" spans="1:12" ht="12.75" customHeight="1" x14ac:dyDescent="0.25">
      <c r="A151" s="135" t="s">
        <v>169</v>
      </c>
    </row>
    <row r="152" spans="1:12" ht="12.75" customHeight="1" x14ac:dyDescent="0.25">
      <c r="A152" s="136"/>
      <c r="B152" s="135"/>
      <c r="C152" s="135"/>
      <c r="D152" s="135"/>
      <c r="E152" s="135"/>
      <c r="F152" s="135"/>
      <c r="G152" s="135"/>
      <c r="H152" s="135"/>
      <c r="I152" s="135"/>
      <c r="J152" s="135"/>
      <c r="K152" s="135"/>
      <c r="L152" s="135"/>
    </row>
    <row r="153" spans="1:12" ht="12.75" customHeight="1" x14ac:dyDescent="0.25"/>
    <row r="154" spans="1:12" ht="12.75" customHeight="1" x14ac:dyDescent="0.25"/>
    <row r="155" spans="1:12" ht="12.75" customHeight="1" x14ac:dyDescent="0.25"/>
    <row r="156" spans="1:12" ht="12.75" customHeight="1" x14ac:dyDescent="0.25"/>
    <row r="157" spans="1:12" ht="12.75" customHeight="1" x14ac:dyDescent="0.25"/>
    <row r="158" spans="1:12" ht="12.75" customHeight="1" x14ac:dyDescent="0.25"/>
    <row r="159" spans="1:12" ht="12.75" customHeight="1" x14ac:dyDescent="0.25"/>
    <row r="160" spans="1:12"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 customHeight="1" x14ac:dyDescent="0.25"/>
    <row r="190" ht="12" customHeight="1" x14ac:dyDescent="0.25"/>
    <row r="191" ht="12" customHeight="1" x14ac:dyDescent="0.25"/>
    <row r="192" ht="12" customHeight="1" x14ac:dyDescent="0.25"/>
    <row r="193" ht="12.6" customHeight="1" x14ac:dyDescent="0.25"/>
    <row r="194" ht="12.6" customHeight="1" x14ac:dyDescent="0.25"/>
    <row r="195" ht="12" customHeight="1" x14ac:dyDescent="0.25"/>
    <row r="196" ht="12" customHeight="1" x14ac:dyDescent="0.25"/>
    <row r="197" ht="12.6" customHeight="1" x14ac:dyDescent="0.25"/>
    <row r="198" ht="12" customHeight="1" x14ac:dyDescent="0.25"/>
    <row r="199" ht="12" customHeight="1" x14ac:dyDescent="0.25"/>
    <row r="200" ht="12" customHeight="1" x14ac:dyDescent="0.25"/>
    <row r="201" ht="12" customHeight="1" x14ac:dyDescent="0.25"/>
    <row r="202" ht="12.6" customHeight="1" x14ac:dyDescent="0.25"/>
    <row r="203" ht="12" customHeight="1" x14ac:dyDescent="0.25"/>
    <row r="204" ht="12" customHeight="1" x14ac:dyDescent="0.25"/>
    <row r="205" ht="12.6" customHeight="1" x14ac:dyDescent="0.25"/>
    <row r="206" ht="12" customHeight="1" x14ac:dyDescent="0.25"/>
    <row r="207" ht="12" customHeight="1" x14ac:dyDescent="0.25"/>
    <row r="208" ht="12" customHeight="1" x14ac:dyDescent="0.25"/>
    <row r="209" ht="12" customHeight="1" x14ac:dyDescent="0.25"/>
    <row r="210" ht="12.6" customHeight="1" x14ac:dyDescent="0.25"/>
    <row r="211" ht="12" customHeight="1" x14ac:dyDescent="0.25"/>
    <row r="212" ht="12.6" customHeight="1" x14ac:dyDescent="0.25"/>
    <row r="213" ht="12" customHeight="1" x14ac:dyDescent="0.25"/>
    <row r="214" ht="12" customHeight="1" x14ac:dyDescent="0.25"/>
    <row r="215" ht="12.6" customHeight="1" x14ac:dyDescent="0.25"/>
    <row r="216" ht="12" customHeight="1" x14ac:dyDescent="0.25"/>
    <row r="217" ht="12" customHeight="1" x14ac:dyDescent="0.25"/>
    <row r="218" ht="12.6" customHeight="1" x14ac:dyDescent="0.25"/>
    <row r="219" ht="12" customHeight="1" x14ac:dyDescent="0.25"/>
    <row r="220" ht="12" customHeight="1" x14ac:dyDescent="0.25"/>
    <row r="221" ht="12.6" customHeight="1" x14ac:dyDescent="0.25"/>
    <row r="222" ht="12.6" customHeight="1" x14ac:dyDescent="0.25"/>
    <row r="223" ht="12.6" customHeight="1" x14ac:dyDescent="0.25"/>
    <row r="224" ht="12.6" customHeight="1" x14ac:dyDescent="0.25"/>
    <row r="225" ht="12.6" customHeight="1" x14ac:dyDescent="0.25"/>
    <row r="226" ht="12.6" customHeight="1" x14ac:dyDescent="0.25"/>
    <row r="227" ht="12.6" customHeight="1" x14ac:dyDescent="0.25"/>
    <row r="228" ht="12.6" customHeight="1" x14ac:dyDescent="0.25"/>
    <row r="229" ht="12.6" customHeight="1" x14ac:dyDescent="0.25"/>
    <row r="230" ht="12.6" customHeight="1" x14ac:dyDescent="0.25"/>
    <row r="231" ht="12.6" customHeight="1" x14ac:dyDescent="0.25"/>
    <row r="232" ht="12.6" customHeight="1" x14ac:dyDescent="0.25"/>
    <row r="233" ht="12.6" customHeight="1" x14ac:dyDescent="0.25"/>
    <row r="234" ht="12.6" customHeight="1" x14ac:dyDescent="0.25"/>
    <row r="235" ht="12.6" customHeight="1" x14ac:dyDescent="0.25"/>
    <row r="236" ht="12.6" customHeight="1" x14ac:dyDescent="0.25"/>
    <row r="237" ht="12.6" customHeight="1" x14ac:dyDescent="0.25"/>
    <row r="238" ht="12.6" customHeight="1" x14ac:dyDescent="0.25"/>
    <row r="239" ht="12.6" customHeight="1" x14ac:dyDescent="0.25"/>
    <row r="240" ht="12.6" customHeight="1" x14ac:dyDescent="0.25"/>
    <row r="241" ht="12.6" customHeight="1" x14ac:dyDescent="0.25"/>
    <row r="242" ht="12.6" customHeight="1" x14ac:dyDescent="0.25"/>
    <row r="243" ht="12.6" customHeight="1" x14ac:dyDescent="0.25"/>
    <row r="244" ht="12.6" customHeight="1" x14ac:dyDescent="0.25"/>
    <row r="245" ht="12.6" customHeight="1" x14ac:dyDescent="0.25"/>
    <row r="246" ht="12.6" customHeight="1" x14ac:dyDescent="0.25"/>
    <row r="247" ht="12.6" customHeight="1" x14ac:dyDescent="0.25"/>
    <row r="248" ht="12.6" customHeight="1" x14ac:dyDescent="0.25"/>
    <row r="249" ht="12.6" customHeight="1" x14ac:dyDescent="0.25"/>
    <row r="250" ht="12.6" customHeight="1" x14ac:dyDescent="0.25"/>
    <row r="251" ht="12.6" customHeight="1" x14ac:dyDescent="0.25"/>
    <row r="252" ht="12.6" customHeight="1" x14ac:dyDescent="0.25"/>
    <row r="253" ht="12.6" customHeight="1" x14ac:dyDescent="0.25"/>
    <row r="254" ht="12.6" customHeight="1" x14ac:dyDescent="0.25"/>
    <row r="255" ht="12.6" customHeight="1" x14ac:dyDescent="0.25"/>
    <row r="256" ht="12.6" customHeight="1" x14ac:dyDescent="0.25"/>
    <row r="257" ht="12.6" customHeight="1" x14ac:dyDescent="0.25"/>
    <row r="258" ht="12.6" customHeight="1" x14ac:dyDescent="0.25"/>
    <row r="259" ht="12.6" customHeight="1" x14ac:dyDescent="0.25"/>
    <row r="260" ht="12.6" customHeight="1" x14ac:dyDescent="0.25"/>
    <row r="261" ht="12.6" customHeight="1" x14ac:dyDescent="0.25"/>
    <row r="262" ht="12.6" customHeight="1" x14ac:dyDescent="0.25"/>
    <row r="263" ht="12.6" customHeight="1" x14ac:dyDescent="0.25"/>
    <row r="264" ht="12.6" customHeight="1" x14ac:dyDescent="0.25"/>
    <row r="265" ht="12.6" customHeight="1" x14ac:dyDescent="0.25"/>
    <row r="266" ht="12.6" customHeight="1" x14ac:dyDescent="0.25"/>
    <row r="267" ht="12.6" customHeight="1" x14ac:dyDescent="0.25"/>
    <row r="268" ht="12.6" customHeight="1" x14ac:dyDescent="0.25"/>
    <row r="269" ht="12.6" customHeight="1" x14ac:dyDescent="0.25"/>
    <row r="270" ht="12.6" customHeight="1" x14ac:dyDescent="0.25"/>
    <row r="271" ht="12.6" customHeight="1" x14ac:dyDescent="0.25"/>
    <row r="272" ht="12.6" customHeight="1" x14ac:dyDescent="0.25"/>
    <row r="273" ht="12.6" customHeight="1" x14ac:dyDescent="0.25"/>
    <row r="274" ht="12.6" customHeight="1" x14ac:dyDescent="0.25"/>
    <row r="275" ht="12.6" customHeight="1" x14ac:dyDescent="0.25"/>
    <row r="276" ht="12.6" customHeight="1" x14ac:dyDescent="0.25"/>
  </sheetData>
  <mergeCells count="1">
    <mergeCell ref="K1:L1"/>
  </mergeCells>
  <phoneticPr fontId="54" type="noConversion"/>
  <pageMargins left="0.44" right="0.06" top="0.45" bottom="0.59" header="0.37" footer="0.35"/>
  <pageSetup scale="98" fitToHeight="11" orientation="portrait" r:id="rId1"/>
  <headerFooter alignWithMargins="0">
    <oddFooter>&amp;R&amp;A &amp;P</oddFooter>
  </headerFooter>
  <rowBreaks count="4" manualBreakCount="4">
    <brk id="62" max="16383" man="1"/>
    <brk id="119" max="16383" man="1"/>
    <brk id="175" max="16383" man="1"/>
    <brk id="236" max="11" man="1"/>
  </rowBreaks>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D41"/>
  <sheetViews>
    <sheetView showWhiteSpace="0" topLeftCell="U1" zoomScale="125" zoomScaleNormal="90" zoomScaleSheetLayoutView="100" zoomScalePageLayoutView="125" workbookViewId="0">
      <selection activeCell="Z1" sqref="Z1:AJ1"/>
    </sheetView>
  </sheetViews>
  <sheetFormatPr defaultColWidth="8.6640625" defaultRowHeight="12" x14ac:dyDescent="0.25"/>
  <cols>
    <col min="1" max="1" width="17.44140625" style="16" customWidth="1"/>
    <col min="2" max="11" width="8.33203125" style="16" customWidth="1"/>
    <col min="12" max="12" width="8.6640625" style="16" customWidth="1"/>
    <col min="13" max="13" width="4.6640625" style="16" customWidth="1"/>
    <col min="14" max="14" width="4.5546875" style="16" customWidth="1"/>
    <col min="15" max="15" width="6.33203125" style="16" customWidth="1"/>
    <col min="16" max="16" width="6.44140625" style="16" customWidth="1"/>
    <col min="17" max="17" width="5.6640625" style="16" customWidth="1"/>
    <col min="18" max="18" width="5.33203125" style="16" customWidth="1"/>
    <col min="19" max="19" width="6.44140625" style="16" customWidth="1"/>
    <col min="20" max="20" width="6" style="16" customWidth="1"/>
    <col min="21" max="21" width="5.6640625" style="16" customWidth="1"/>
    <col min="22" max="23" width="6" style="16" customWidth="1"/>
    <col min="24" max="24" width="5.6640625" style="16" customWidth="1"/>
    <col min="25" max="25" width="7.33203125" style="16" customWidth="1"/>
    <col min="26" max="26" width="8.6640625" style="16" customWidth="1"/>
    <col min="27" max="27" width="8.33203125" style="16" customWidth="1"/>
    <col min="28" max="28" width="7" style="16" customWidth="1"/>
    <col min="29" max="29" width="6.6640625" style="16" customWidth="1"/>
    <col min="30" max="31" width="7.33203125" style="16" customWidth="1"/>
    <col min="32" max="32" width="7.44140625" style="16" customWidth="1"/>
    <col min="33" max="33" width="7" style="16" customWidth="1"/>
    <col min="34" max="36" width="8.6640625" style="16" customWidth="1"/>
    <col min="37" max="37" width="9.6640625" style="16" customWidth="1"/>
    <col min="38" max="39" width="8.33203125" style="16" customWidth="1"/>
    <col min="40" max="40" width="7.44140625" style="16" customWidth="1"/>
    <col min="41" max="41" width="7" style="16" customWidth="1"/>
    <col min="42" max="42" width="8.33203125" style="16" customWidth="1"/>
    <col min="43" max="43" width="8.44140625" style="16" customWidth="1"/>
    <col min="44" max="44" width="8.6640625" style="16" customWidth="1"/>
    <col min="45" max="46" width="9.6640625" style="16" customWidth="1"/>
    <col min="47" max="47" width="9.5546875" style="16" customWidth="1"/>
    <col min="48" max="48" width="8.33203125" style="16" customWidth="1"/>
    <col min="49" max="49" width="8" style="16" customWidth="1"/>
    <col min="50" max="53" width="8.33203125" style="16" customWidth="1"/>
    <col min="54" max="54" width="7.6640625" style="16" customWidth="1"/>
    <col min="55" max="56" width="9.5546875" style="16" customWidth="1"/>
    <col min="57" max="84" width="8.6640625" style="16"/>
    <col min="85" max="85" width="9.6640625" style="16" bestFit="1" customWidth="1"/>
    <col min="86" max="86" width="10.33203125" style="16" bestFit="1" customWidth="1"/>
    <col min="87" max="87" width="9.6640625" style="16" bestFit="1" customWidth="1"/>
    <col min="88" max="16384" width="8.6640625" style="16"/>
  </cols>
  <sheetData>
    <row r="1" spans="1:56" s="94" customFormat="1" ht="24.75" customHeight="1" thickBot="1" x14ac:dyDescent="0.3">
      <c r="A1" s="108"/>
      <c r="B1" s="703" t="s">
        <v>28</v>
      </c>
      <c r="C1" s="704"/>
      <c r="D1" s="704"/>
      <c r="E1" s="704"/>
      <c r="F1" s="704"/>
      <c r="G1" s="704"/>
      <c r="H1" s="704"/>
      <c r="I1" s="704"/>
      <c r="J1" s="704"/>
      <c r="K1" s="704"/>
      <c r="L1" s="705" t="s">
        <v>29</v>
      </c>
      <c r="M1" s="706"/>
      <c r="N1" s="706"/>
      <c r="O1" s="706"/>
      <c r="P1" s="706"/>
      <c r="Q1" s="706"/>
      <c r="R1" s="706"/>
      <c r="S1" s="706"/>
      <c r="T1" s="706"/>
      <c r="U1" s="706"/>
      <c r="V1" s="706"/>
      <c r="W1" s="706"/>
      <c r="X1" s="706"/>
      <c r="Y1" s="706"/>
      <c r="Z1" s="707" t="s">
        <v>29</v>
      </c>
      <c r="AA1" s="708"/>
      <c r="AB1" s="708"/>
      <c r="AC1" s="708"/>
      <c r="AD1" s="708"/>
      <c r="AE1" s="708"/>
      <c r="AF1" s="708"/>
      <c r="AG1" s="708"/>
      <c r="AH1" s="708"/>
      <c r="AI1" s="708"/>
      <c r="AJ1" s="708"/>
      <c r="AK1" s="693" t="s">
        <v>30</v>
      </c>
      <c r="AL1" s="694"/>
      <c r="AM1" s="694"/>
      <c r="AN1" s="694"/>
      <c r="AO1" s="694"/>
      <c r="AP1" s="694"/>
      <c r="AQ1" s="694"/>
      <c r="AR1" s="694"/>
      <c r="AS1" s="694"/>
      <c r="AT1" s="694"/>
      <c r="AU1" s="709" t="s">
        <v>31</v>
      </c>
      <c r="AV1" s="709"/>
      <c r="AW1" s="709"/>
      <c r="AX1" s="709"/>
      <c r="AY1" s="709"/>
      <c r="AZ1" s="709"/>
      <c r="BA1" s="709"/>
      <c r="BB1" s="709"/>
      <c r="BC1" s="709"/>
      <c r="BD1" s="709"/>
    </row>
    <row r="2" spans="1:56" s="94" customFormat="1" ht="12" customHeight="1" thickBot="1" x14ac:dyDescent="0.3">
      <c r="A2" s="95"/>
      <c r="B2" s="105"/>
      <c r="C2" s="701" t="s">
        <v>43</v>
      </c>
      <c r="D2" s="702"/>
      <c r="E2" s="701" t="s">
        <v>160</v>
      </c>
      <c r="F2" s="702"/>
      <c r="G2" s="711" t="s">
        <v>44</v>
      </c>
      <c r="H2" s="712"/>
      <c r="I2" s="712"/>
      <c r="J2" s="712"/>
      <c r="K2" s="712"/>
      <c r="L2" s="308"/>
      <c r="M2" s="701" t="s">
        <v>81</v>
      </c>
      <c r="N2" s="702"/>
      <c r="O2" s="713" t="s">
        <v>47</v>
      </c>
      <c r="P2" s="714"/>
      <c r="Q2" s="714"/>
      <c r="R2" s="714"/>
      <c r="S2" s="714"/>
      <c r="T2" s="714"/>
      <c r="U2" s="714"/>
      <c r="V2" s="714"/>
      <c r="W2" s="714"/>
      <c r="X2" s="714"/>
      <c r="Y2" s="711"/>
      <c r="Z2" s="715" t="s">
        <v>48</v>
      </c>
      <c r="AA2" s="716"/>
      <c r="AB2" s="716"/>
      <c r="AC2" s="716"/>
      <c r="AD2" s="716"/>
      <c r="AE2" s="716"/>
      <c r="AF2" s="716"/>
      <c r="AG2" s="716"/>
      <c r="AH2" s="716"/>
      <c r="AI2" s="716"/>
      <c r="AJ2" s="716"/>
      <c r="AK2" s="695"/>
      <c r="AL2" s="696"/>
      <c r="AM2" s="696"/>
      <c r="AN2" s="696"/>
      <c r="AO2" s="696"/>
      <c r="AP2" s="696"/>
      <c r="AQ2" s="696"/>
      <c r="AR2" s="696"/>
      <c r="AS2" s="696"/>
      <c r="AT2" s="696"/>
      <c r="AU2" s="710"/>
      <c r="AV2" s="710"/>
      <c r="AW2" s="710"/>
      <c r="AX2" s="710"/>
      <c r="AY2" s="710"/>
      <c r="AZ2" s="710"/>
      <c r="BA2" s="710"/>
      <c r="BB2" s="710"/>
      <c r="BC2" s="710"/>
      <c r="BD2" s="710"/>
    </row>
    <row r="3" spans="1:56" ht="42.6" customHeight="1" thickBot="1" x14ac:dyDescent="0.3">
      <c r="A3" s="95" t="s">
        <v>26</v>
      </c>
      <c r="B3" s="109" t="s">
        <v>32</v>
      </c>
      <c r="C3" s="101" t="s">
        <v>2</v>
      </c>
      <c r="D3" s="309" t="s">
        <v>3</v>
      </c>
      <c r="E3" s="101" t="s">
        <v>45</v>
      </c>
      <c r="F3" s="102" t="s">
        <v>161</v>
      </c>
      <c r="G3" s="43" t="s">
        <v>202</v>
      </c>
      <c r="H3" s="202" t="s">
        <v>203</v>
      </c>
      <c r="I3" s="202" t="s">
        <v>204</v>
      </c>
      <c r="J3" s="202" t="s">
        <v>205</v>
      </c>
      <c r="K3" s="202" t="s">
        <v>206</v>
      </c>
      <c r="L3" s="105" t="s">
        <v>33</v>
      </c>
      <c r="M3" s="101" t="s">
        <v>45</v>
      </c>
      <c r="N3" s="309" t="s">
        <v>46</v>
      </c>
      <c r="O3" s="43" t="s">
        <v>51</v>
      </c>
      <c r="P3" s="202" t="s">
        <v>52</v>
      </c>
      <c r="Q3" s="201" t="s">
        <v>2</v>
      </c>
      <c r="R3" s="310" t="s">
        <v>3</v>
      </c>
      <c r="S3" s="203" t="s">
        <v>160</v>
      </c>
      <c r="T3" s="310" t="s">
        <v>163</v>
      </c>
      <c r="U3" s="43" t="s">
        <v>202</v>
      </c>
      <c r="V3" s="202" t="s">
        <v>203</v>
      </c>
      <c r="W3" s="202" t="s">
        <v>204</v>
      </c>
      <c r="X3" s="202" t="s">
        <v>205</v>
      </c>
      <c r="Y3" s="202" t="s">
        <v>206</v>
      </c>
      <c r="Z3" s="106" t="s">
        <v>0</v>
      </c>
      <c r="AA3" s="202" t="s">
        <v>34</v>
      </c>
      <c r="AB3" s="202" t="s">
        <v>2</v>
      </c>
      <c r="AC3" s="202" t="s">
        <v>3</v>
      </c>
      <c r="AD3" s="202" t="s">
        <v>160</v>
      </c>
      <c r="AE3" s="202" t="s">
        <v>163</v>
      </c>
      <c r="AF3" s="43" t="s">
        <v>202</v>
      </c>
      <c r="AG3" s="202" t="s">
        <v>203</v>
      </c>
      <c r="AH3" s="202" t="s">
        <v>204</v>
      </c>
      <c r="AI3" s="202" t="s">
        <v>205</v>
      </c>
      <c r="AJ3" s="202" t="s">
        <v>206</v>
      </c>
      <c r="AK3" s="106" t="s">
        <v>36</v>
      </c>
      <c r="AL3" s="103" t="s">
        <v>2</v>
      </c>
      <c r="AM3" s="104" t="s">
        <v>3</v>
      </c>
      <c r="AN3" s="103" t="s">
        <v>160</v>
      </c>
      <c r="AO3" s="104" t="s">
        <v>163</v>
      </c>
      <c r="AP3" s="43" t="s">
        <v>202</v>
      </c>
      <c r="AQ3" s="202" t="s">
        <v>203</v>
      </c>
      <c r="AR3" s="202" t="s">
        <v>204</v>
      </c>
      <c r="AS3" s="202" t="s">
        <v>205</v>
      </c>
      <c r="AT3" s="202" t="s">
        <v>206</v>
      </c>
      <c r="AU3" s="107" t="s">
        <v>37</v>
      </c>
      <c r="AV3" s="103" t="s">
        <v>2</v>
      </c>
      <c r="AW3" s="104" t="s">
        <v>3</v>
      </c>
      <c r="AX3" s="103" t="s">
        <v>159</v>
      </c>
      <c r="AY3" s="104" t="s">
        <v>162</v>
      </c>
      <c r="AZ3" s="43" t="s">
        <v>202</v>
      </c>
      <c r="BA3" s="202" t="s">
        <v>203</v>
      </c>
      <c r="BB3" s="202" t="s">
        <v>204</v>
      </c>
      <c r="BC3" s="202" t="s">
        <v>205</v>
      </c>
      <c r="BD3" s="202" t="s">
        <v>206</v>
      </c>
    </row>
    <row r="4" spans="1:56" ht="30" customHeight="1" x14ac:dyDescent="0.25">
      <c r="A4" s="314" t="s">
        <v>155</v>
      </c>
      <c r="B4" s="311">
        <f>(SUM(B5:B10)-SUM(B17:B22))/SUM(B17:B22)</f>
        <v>-6.8939393939393939E-2</v>
      </c>
      <c r="C4" s="311">
        <f t="shared" ref="C4:Z4" si="0">(SUM(C5:C10)-SUM(C17:C22))/SUM(C17:C22)</f>
        <v>-6.7221510883482716E-2</v>
      </c>
      <c r="D4" s="311">
        <f t="shared" si="0"/>
        <v>-7.314524555903866E-2</v>
      </c>
      <c r="E4" s="311">
        <f t="shared" si="0"/>
        <v>-7.4545098806495791E-2</v>
      </c>
      <c r="F4" s="311">
        <f t="shared" si="0"/>
        <v>-3.9440057010840237E-3</v>
      </c>
      <c r="G4" s="311">
        <f t="shared" si="0"/>
        <v>-0.14161490683229813</v>
      </c>
      <c r="H4" s="311">
        <f t="shared" si="0"/>
        <v>-4.2348955392433656E-2</v>
      </c>
      <c r="I4" s="311">
        <f t="shared" si="0"/>
        <v>-0.14723661485319517</v>
      </c>
      <c r="J4" s="311">
        <f t="shared" si="0"/>
        <v>0.1407563025210084</v>
      </c>
      <c r="K4" s="311">
        <f t="shared" si="0"/>
        <v>-7.8042328042328038E-2</v>
      </c>
      <c r="L4" s="311">
        <f t="shared" si="0"/>
        <v>-0.10196832914015096</v>
      </c>
      <c r="M4" s="311">
        <f t="shared" si="0"/>
        <v>-0.18695014662756598</v>
      </c>
      <c r="N4" s="311">
        <f t="shared" si="0"/>
        <v>-9.6658834116414322E-2</v>
      </c>
      <c r="O4" s="311">
        <f t="shared" si="0"/>
        <v>0.23214285714285715</v>
      </c>
      <c r="P4" s="311">
        <f t="shared" si="0"/>
        <v>0.36727201048036057</v>
      </c>
      <c r="Q4" s="311">
        <f t="shared" si="0"/>
        <v>0.26020408163265307</v>
      </c>
      <c r="R4" s="311">
        <f t="shared" si="0"/>
        <v>0.18303571428571427</v>
      </c>
      <c r="S4" s="311">
        <f t="shared" si="0"/>
        <v>0.31930693069306931</v>
      </c>
      <c r="T4" s="311">
        <f t="shared" si="0"/>
        <v>6.9824421984155532E-2</v>
      </c>
      <c r="U4" s="311">
        <f t="shared" si="0"/>
        <v>3.7037037037037035E-2</v>
      </c>
      <c r="V4" s="311">
        <f t="shared" si="0"/>
        <v>0.46198830409356723</v>
      </c>
      <c r="W4" s="311">
        <f t="shared" si="0"/>
        <v>0.18248175182481752</v>
      </c>
      <c r="X4" s="311">
        <f t="shared" si="0"/>
        <v>0.40196078431372551</v>
      </c>
      <c r="Y4" s="311">
        <f t="shared" si="0"/>
        <v>-1.6759776536312849E-2</v>
      </c>
      <c r="Z4" s="311">
        <f t="shared" si="0"/>
        <v>-9.4345150893641955E-2</v>
      </c>
      <c r="AA4" s="311">
        <f>(SUM(AA5:AA10)-SUM(AA17:AA22))/SUM(AA17:AA22)</f>
        <v>1.1005820675954726E-2</v>
      </c>
      <c r="AB4" s="311">
        <f t="shared" ref="AB4" si="1">(SUM(AB5:AB10)-SUM(AB17:AB22))/SUM(AB17:AB22)</f>
        <v>-0.10913799482056974</v>
      </c>
      <c r="AC4" s="311">
        <f t="shared" ref="AC4" si="2">(SUM(AC5:AC10)-SUM(AC17:AC22))/SUM(AC17:AC22)</f>
        <v>-3.8028169014084505E-2</v>
      </c>
      <c r="AD4" s="311">
        <f t="shared" ref="AD4" si="3">(SUM(AD5:AD10)-SUM(AD17:AD22))/SUM(AD17:AD22)</f>
        <v>-0.10794442465265408</v>
      </c>
      <c r="AE4" s="311">
        <f t="shared" ref="AE4" si="4">(SUM(AE5:AE10)-SUM(AE17:AE22))/SUM(AE17:AE22)</f>
        <v>-1.3815978221636707E-2</v>
      </c>
      <c r="AF4" s="311">
        <f t="shared" ref="AF4" si="5">(SUM(AF5:AF10)-SUM(AF17:AF22))/SUM(AF17:AF22)</f>
        <v>-0.17348608837970539</v>
      </c>
      <c r="AG4" s="311">
        <f t="shared" ref="AG4" si="6">(SUM(AG5:AG10)-SUM(AG17:AG22))/SUM(AG17:AG22)</f>
        <v>-0.12186379928315412</v>
      </c>
      <c r="AH4" s="311">
        <f t="shared" ref="AH4" si="7">(SUM(AH5:AH10)-SUM(AH17:AH22))/SUM(AH17:AH22)</f>
        <v>-0.11480601741884403</v>
      </c>
      <c r="AI4" s="311">
        <f t="shared" ref="AI4" si="8">(SUM(AI5:AI10)-SUM(AI17:AI22))/SUM(AI17:AI22)</f>
        <v>0.24035608308605341</v>
      </c>
      <c r="AJ4" s="311">
        <f t="shared" ref="AJ4" si="9">(SUM(AJ5:AJ10)-SUM(AJ17:AJ22))/SUM(AJ17:AJ22)</f>
        <v>-0.13698630136986301</v>
      </c>
      <c r="AK4" s="311">
        <f t="shared" ref="AK4" si="10">(SUM(AK5:AK10)-SUM(AK17:AK22))/SUM(AK17:AK22)</f>
        <v>-4.5405405405405407E-2</v>
      </c>
      <c r="AL4" s="311">
        <f t="shared" ref="AL4" si="11">(SUM(AL5:AL10)-SUM(AL17:AL22))/SUM(AL17:AL22)</f>
        <v>-4.0053404539385851E-3</v>
      </c>
      <c r="AM4" s="311">
        <f t="shared" ref="AM4" si="12">(SUM(AM5:AM10)-SUM(AM17:AM22))/SUM(AM17:AM22)</f>
        <v>-0.22159090909090909</v>
      </c>
      <c r="AN4" s="311">
        <f t="shared" ref="AN4" si="13">(SUM(AN5:AN10)-SUM(AN17:AN22))/SUM(AN17:AN22)</f>
        <v>-7.6227390180878554E-2</v>
      </c>
      <c r="AO4" s="311">
        <f>(SUM(AO5:AO10)-SUM(AO17:AO22))/SUM(AO17:AO22)</f>
        <v>-3.5586387081218911E-2</v>
      </c>
      <c r="AP4" s="311">
        <f t="shared" ref="AP4" si="14">(SUM(AP5:AP10)-SUM(AP17:AP22))/SUM(AP17:AP22)</f>
        <v>3.787878787878788E-2</v>
      </c>
      <c r="AQ4" s="311">
        <f t="shared" ref="AQ4" si="15">(SUM(AQ5:AQ10)-SUM(AQ17:AQ22))/SUM(AQ17:AQ22)</f>
        <v>-0.1099290780141844</v>
      </c>
      <c r="AR4" s="311">
        <f t="shared" ref="AR4" si="16">(SUM(AR5:AR10)-SUM(AR17:AR22))/SUM(AR17:AR22)</f>
        <v>-7.5801749271137031E-2</v>
      </c>
      <c r="AS4" s="311">
        <f t="shared" ref="AS4" si="17">(SUM(AS5:AS10)-SUM(AS17:AS22))/SUM(AS17:AS22)</f>
        <v>-9.6774193548387094E-2</v>
      </c>
      <c r="AT4" s="311">
        <f t="shared" ref="AT4" si="18">(SUM(AT5:AT10)-SUM(AT17:AT22))/SUM(AT17:AT22)</f>
        <v>0.25333333333333335</v>
      </c>
      <c r="AU4" s="311">
        <f t="shared" ref="AU4" si="19">(SUM(AU5:AU10)-SUM(AU17:AU22))/SUM(AU17:AU22)</f>
        <v>-2.7237354085603113E-2</v>
      </c>
      <c r="AV4" s="311">
        <f t="shared" ref="AV4" si="20">(SUM(AV5:AV10)-SUM(AV17:AV22))/SUM(AV17:AV22)</f>
        <v>-4.2194092827004216E-3</v>
      </c>
      <c r="AW4" s="311">
        <f t="shared" ref="AW4" si="21">(SUM(AW5:AW10)-SUM(AW17:AW22))/SUM(AW17:AW22)</f>
        <v>-0.3</v>
      </c>
      <c r="AX4" s="311">
        <f t="shared" ref="AX4" si="22">(SUM(AX5:AX10)-SUM(AX17:AX22))/SUM(AX17:AX22)</f>
        <v>0</v>
      </c>
      <c r="AY4" s="311">
        <f t="shared" ref="AY4" si="23">(SUM(AY5:AY10)-SUM(AY17:AY22))/SUM(AY17:AY22)</f>
        <v>2.0921393075755527E-2</v>
      </c>
      <c r="AZ4" s="311">
        <f t="shared" ref="AZ4" si="24">(SUM(AZ5:AZ10)-SUM(AZ17:AZ22))/SUM(AZ17:AZ22)</f>
        <v>-0.26595744680851063</v>
      </c>
      <c r="BA4" s="311">
        <f t="shared" ref="BA4" si="25">(SUM(BA5:BA10)-SUM(BA17:BA22))/SUM(BA17:BA22)</f>
        <v>0.48888888888888887</v>
      </c>
      <c r="BB4" s="311">
        <f t="shared" ref="BB4:BD4" si="26">(SUM(BB5:BB10)-SUM(BB17:BB22))/SUM(BB17:BB22)</f>
        <v>2.564102564102564E-2</v>
      </c>
      <c r="BC4" s="311">
        <f t="shared" si="26"/>
        <v>-0.27272727272727271</v>
      </c>
      <c r="BD4" s="311">
        <f t="shared" si="26"/>
        <v>0</v>
      </c>
    </row>
    <row r="5" spans="1:56" ht="12" customHeight="1" x14ac:dyDescent="0.25">
      <c r="A5" s="197">
        <v>46229</v>
      </c>
      <c r="B5" s="161">
        <v>1111</v>
      </c>
      <c r="C5" s="161">
        <v>840</v>
      </c>
      <c r="D5" s="377">
        <v>271</v>
      </c>
      <c r="E5" s="161">
        <v>850</v>
      </c>
      <c r="F5" s="349">
        <f t="shared" ref="F5:F41" si="27">E5/B5</f>
        <v>0.76507650765076507</v>
      </c>
      <c r="G5" s="142">
        <v>113</v>
      </c>
      <c r="H5" s="196">
        <v>299</v>
      </c>
      <c r="I5" s="439">
        <v>349</v>
      </c>
      <c r="J5" s="196">
        <v>251</v>
      </c>
      <c r="K5" s="440">
        <v>99</v>
      </c>
      <c r="L5" s="461">
        <v>1109</v>
      </c>
      <c r="M5" s="161">
        <v>378</v>
      </c>
      <c r="N5" s="349">
        <f t="shared" ref="N5:N41" si="28">M5/L5</f>
        <v>0.34084761045987377</v>
      </c>
      <c r="O5" s="461">
        <v>131</v>
      </c>
      <c r="P5" s="206">
        <f t="shared" ref="P5:P41" si="29">O5/L5</f>
        <v>0.11812443642921551</v>
      </c>
      <c r="Q5" s="159">
        <v>88</v>
      </c>
      <c r="R5" s="198">
        <v>43</v>
      </c>
      <c r="S5" s="159">
        <v>91</v>
      </c>
      <c r="T5" s="204">
        <f t="shared" ref="T5:T41" si="30">S5/O5</f>
        <v>0.69465648854961837</v>
      </c>
      <c r="U5" s="671">
        <v>5</v>
      </c>
      <c r="V5" s="205">
        <v>56</v>
      </c>
      <c r="W5" s="205">
        <v>18</v>
      </c>
      <c r="X5" s="205">
        <v>26</v>
      </c>
      <c r="Y5" s="671">
        <v>26</v>
      </c>
      <c r="Z5" s="130">
        <v>600</v>
      </c>
      <c r="AA5" s="206">
        <f t="shared" ref="AA5:AA41" si="31">Z5/L5</f>
        <v>0.54102795311091068</v>
      </c>
      <c r="AB5" s="160">
        <v>463</v>
      </c>
      <c r="AC5" s="199">
        <v>137</v>
      </c>
      <c r="AD5" s="160">
        <v>484</v>
      </c>
      <c r="AE5" s="207">
        <f t="shared" ref="AE5:AE41" si="32">AD5/Z5</f>
        <v>0.80666666666666664</v>
      </c>
      <c r="AF5" s="130">
        <v>116</v>
      </c>
      <c r="AG5" s="208">
        <v>136</v>
      </c>
      <c r="AH5" s="208">
        <v>182</v>
      </c>
      <c r="AI5" s="130">
        <v>107</v>
      </c>
      <c r="AJ5" s="208">
        <v>59</v>
      </c>
      <c r="AK5" s="461">
        <v>126</v>
      </c>
      <c r="AL5" s="462">
        <v>112</v>
      </c>
      <c r="AM5" s="461">
        <v>14</v>
      </c>
      <c r="AN5" s="161">
        <v>104</v>
      </c>
      <c r="AO5" s="349">
        <f t="shared" ref="AO5:AO41" si="33">AN5/AK5</f>
        <v>0.82539682539682535</v>
      </c>
      <c r="AP5" s="686">
        <v>22</v>
      </c>
      <c r="AQ5" s="350">
        <v>29</v>
      </c>
      <c r="AR5" s="350">
        <v>46</v>
      </c>
      <c r="AS5" s="350">
        <v>17</v>
      </c>
      <c r="AT5" s="686">
        <v>12</v>
      </c>
      <c r="AU5" s="161">
        <v>44</v>
      </c>
      <c r="AV5" s="161">
        <v>43</v>
      </c>
      <c r="AW5" s="209">
        <v>1</v>
      </c>
      <c r="AX5" s="161">
        <v>41</v>
      </c>
      <c r="AY5" s="349">
        <f t="shared" ref="AY5:AY41" si="34">AX5/AU5</f>
        <v>0.93181818181818177</v>
      </c>
      <c r="AZ5" s="460">
        <v>11</v>
      </c>
      <c r="BA5" s="350">
        <v>14</v>
      </c>
      <c r="BB5" s="350">
        <v>12</v>
      </c>
      <c r="BC5" s="350">
        <v>6</v>
      </c>
      <c r="BD5" s="686">
        <v>1</v>
      </c>
    </row>
    <row r="6" spans="1:56" ht="12" customHeight="1" x14ac:dyDescent="0.25">
      <c r="A6" s="402">
        <v>46199</v>
      </c>
      <c r="B6" s="161">
        <v>1041</v>
      </c>
      <c r="C6" s="161">
        <v>716</v>
      </c>
      <c r="D6" s="377">
        <v>325</v>
      </c>
      <c r="E6" s="161">
        <v>787</v>
      </c>
      <c r="F6" s="349">
        <f t="shared" si="27"/>
        <v>0.75600384245917385</v>
      </c>
      <c r="G6" s="142">
        <v>109</v>
      </c>
      <c r="H6" s="196">
        <v>332</v>
      </c>
      <c r="I6" s="439">
        <v>277</v>
      </c>
      <c r="J6" s="196">
        <v>207</v>
      </c>
      <c r="K6" s="440">
        <v>116</v>
      </c>
      <c r="L6" s="461">
        <v>1131</v>
      </c>
      <c r="M6" s="161">
        <v>471</v>
      </c>
      <c r="N6" s="349">
        <f t="shared" si="28"/>
        <v>0.41644562334217505</v>
      </c>
      <c r="O6" s="461">
        <v>152</v>
      </c>
      <c r="P6" s="206">
        <f t="shared" si="29"/>
        <v>0.134394341290893</v>
      </c>
      <c r="Q6" s="159">
        <v>93</v>
      </c>
      <c r="R6" s="198">
        <v>59</v>
      </c>
      <c r="S6" s="159">
        <v>104</v>
      </c>
      <c r="T6" s="204">
        <f t="shared" si="30"/>
        <v>0.68421052631578949</v>
      </c>
      <c r="U6" s="205">
        <v>4</v>
      </c>
      <c r="V6" s="205">
        <v>45</v>
      </c>
      <c r="W6" s="205">
        <v>24</v>
      </c>
      <c r="X6" s="205">
        <v>39</v>
      </c>
      <c r="Y6" s="205">
        <v>40</v>
      </c>
      <c r="Z6" s="160">
        <v>508</v>
      </c>
      <c r="AA6" s="206">
        <f t="shared" si="31"/>
        <v>0.44916003536693194</v>
      </c>
      <c r="AB6" s="160">
        <v>387</v>
      </c>
      <c r="AC6" s="199">
        <v>121</v>
      </c>
      <c r="AD6" s="160">
        <v>412</v>
      </c>
      <c r="AE6" s="207">
        <f t="shared" si="32"/>
        <v>0.8110236220472441</v>
      </c>
      <c r="AF6" s="130">
        <v>64</v>
      </c>
      <c r="AG6" s="208">
        <v>130</v>
      </c>
      <c r="AH6" s="208">
        <v>187</v>
      </c>
      <c r="AI6" s="130">
        <v>73</v>
      </c>
      <c r="AJ6" s="208">
        <v>54</v>
      </c>
      <c r="AK6" s="461">
        <v>140</v>
      </c>
      <c r="AL6" s="462">
        <v>112</v>
      </c>
      <c r="AM6" s="470">
        <v>28</v>
      </c>
      <c r="AN6" s="161">
        <v>107</v>
      </c>
      <c r="AO6" s="349">
        <f t="shared" si="33"/>
        <v>0.76428571428571423</v>
      </c>
      <c r="AP6" s="350">
        <v>14</v>
      </c>
      <c r="AQ6" s="350">
        <v>34</v>
      </c>
      <c r="AR6" s="350">
        <v>60</v>
      </c>
      <c r="AS6" s="350">
        <v>19</v>
      </c>
      <c r="AT6" s="350">
        <v>13</v>
      </c>
      <c r="AU6" s="161">
        <v>44</v>
      </c>
      <c r="AV6" s="161">
        <v>42</v>
      </c>
      <c r="AW6" s="209">
        <v>2</v>
      </c>
      <c r="AX6" s="161">
        <v>40</v>
      </c>
      <c r="AY6" s="349">
        <f t="shared" si="34"/>
        <v>0.90909090909090906</v>
      </c>
      <c r="AZ6" s="460">
        <v>15</v>
      </c>
      <c r="BA6" s="350">
        <v>15</v>
      </c>
      <c r="BB6" s="350">
        <v>9</v>
      </c>
      <c r="BC6" s="350">
        <v>1</v>
      </c>
      <c r="BD6" s="350">
        <v>4</v>
      </c>
    </row>
    <row r="7" spans="1:56" ht="12" customHeight="1" x14ac:dyDescent="0.25">
      <c r="A7" s="402">
        <v>46168</v>
      </c>
      <c r="B7" s="161">
        <v>1063</v>
      </c>
      <c r="C7" s="161">
        <v>736</v>
      </c>
      <c r="D7" s="377">
        <v>327</v>
      </c>
      <c r="E7" s="161">
        <v>824</v>
      </c>
      <c r="F7" s="349">
        <f t="shared" si="27"/>
        <v>0.77516462841015987</v>
      </c>
      <c r="G7" s="142">
        <v>97</v>
      </c>
      <c r="H7" s="196">
        <v>282</v>
      </c>
      <c r="I7" s="439">
        <v>354</v>
      </c>
      <c r="J7" s="196">
        <v>190</v>
      </c>
      <c r="K7" s="440">
        <v>140</v>
      </c>
      <c r="L7" s="461">
        <v>1031</v>
      </c>
      <c r="M7" s="161">
        <v>392</v>
      </c>
      <c r="N7" s="349">
        <f t="shared" si="28"/>
        <v>0.38021338506304558</v>
      </c>
      <c r="O7" s="461">
        <v>127</v>
      </c>
      <c r="P7" s="206">
        <f t="shared" si="29"/>
        <v>0.12318137730358875</v>
      </c>
      <c r="Q7" s="159">
        <v>84</v>
      </c>
      <c r="R7" s="198">
        <v>43</v>
      </c>
      <c r="S7" s="159">
        <v>92</v>
      </c>
      <c r="T7" s="204">
        <f t="shared" si="30"/>
        <v>0.72440944881889768</v>
      </c>
      <c r="U7" s="205">
        <v>4</v>
      </c>
      <c r="V7" s="205">
        <v>37</v>
      </c>
      <c r="W7" s="205">
        <v>36</v>
      </c>
      <c r="X7" s="205">
        <v>24</v>
      </c>
      <c r="Y7" s="205">
        <v>26</v>
      </c>
      <c r="Z7" s="160">
        <v>512</v>
      </c>
      <c r="AA7" s="206">
        <f t="shared" si="31"/>
        <v>0.49660523763336567</v>
      </c>
      <c r="AB7" s="160">
        <v>362</v>
      </c>
      <c r="AC7" s="199">
        <v>150</v>
      </c>
      <c r="AD7" s="160">
        <v>425</v>
      </c>
      <c r="AE7" s="207">
        <f t="shared" si="32"/>
        <v>0.830078125</v>
      </c>
      <c r="AF7" s="130">
        <v>103</v>
      </c>
      <c r="AG7" s="208">
        <v>97</v>
      </c>
      <c r="AH7" s="208">
        <v>189</v>
      </c>
      <c r="AI7" s="130">
        <v>73</v>
      </c>
      <c r="AJ7" s="208">
        <v>50</v>
      </c>
      <c r="AK7" s="461">
        <v>127</v>
      </c>
      <c r="AL7" s="462">
        <v>108</v>
      </c>
      <c r="AM7" s="470">
        <v>19</v>
      </c>
      <c r="AN7" s="161">
        <v>95</v>
      </c>
      <c r="AO7" s="349">
        <f t="shared" si="33"/>
        <v>0.74803149606299213</v>
      </c>
      <c r="AP7" s="350">
        <v>14</v>
      </c>
      <c r="AQ7" s="350">
        <v>45</v>
      </c>
      <c r="AR7" s="350">
        <v>41</v>
      </c>
      <c r="AS7" s="350">
        <v>11</v>
      </c>
      <c r="AT7" s="350">
        <v>16</v>
      </c>
      <c r="AU7" s="161">
        <v>37</v>
      </c>
      <c r="AV7" s="161">
        <v>35</v>
      </c>
      <c r="AW7" s="209">
        <v>2</v>
      </c>
      <c r="AX7" s="161">
        <v>33</v>
      </c>
      <c r="AY7" s="349">
        <f t="shared" si="34"/>
        <v>0.89189189189189189</v>
      </c>
      <c r="AZ7" s="460">
        <v>16</v>
      </c>
      <c r="BA7" s="350">
        <v>5</v>
      </c>
      <c r="BB7" s="350">
        <v>11</v>
      </c>
      <c r="BC7" s="350">
        <v>2</v>
      </c>
      <c r="BD7" s="350">
        <v>3</v>
      </c>
    </row>
    <row r="8" spans="1:56" ht="12" customHeight="1" x14ac:dyDescent="0.25">
      <c r="A8" s="402">
        <v>46138</v>
      </c>
      <c r="B8" s="161">
        <v>1103</v>
      </c>
      <c r="C8" s="161">
        <v>766</v>
      </c>
      <c r="D8" s="377">
        <v>337</v>
      </c>
      <c r="E8" s="161">
        <v>860</v>
      </c>
      <c r="F8" s="349">
        <f t="shared" si="27"/>
        <v>0.77969174977334543</v>
      </c>
      <c r="G8" s="142">
        <v>151</v>
      </c>
      <c r="H8" s="196">
        <v>272</v>
      </c>
      <c r="I8" s="439">
        <v>376</v>
      </c>
      <c r="J8" s="196">
        <v>183</v>
      </c>
      <c r="K8" s="440">
        <v>121</v>
      </c>
      <c r="L8" s="461">
        <v>986</v>
      </c>
      <c r="M8" s="161">
        <v>341</v>
      </c>
      <c r="N8" s="349">
        <f t="shared" si="28"/>
        <v>0.34584178498985801</v>
      </c>
      <c r="O8" s="461">
        <v>132</v>
      </c>
      <c r="P8" s="206">
        <f t="shared" si="29"/>
        <v>0.13387423935091278</v>
      </c>
      <c r="Q8" s="159">
        <v>79</v>
      </c>
      <c r="R8" s="198">
        <v>53</v>
      </c>
      <c r="S8" s="159">
        <v>95</v>
      </c>
      <c r="T8" s="204">
        <f t="shared" si="30"/>
        <v>0.71969696969696972</v>
      </c>
      <c r="U8" s="205">
        <v>8</v>
      </c>
      <c r="V8" s="205">
        <v>41</v>
      </c>
      <c r="W8" s="205">
        <v>29</v>
      </c>
      <c r="X8" s="205">
        <v>19</v>
      </c>
      <c r="Y8" s="205">
        <v>35</v>
      </c>
      <c r="Z8" s="160">
        <v>513</v>
      </c>
      <c r="AA8" s="206">
        <f t="shared" si="31"/>
        <v>0.52028397565922924</v>
      </c>
      <c r="AB8" s="160">
        <v>422</v>
      </c>
      <c r="AC8" s="199">
        <v>91</v>
      </c>
      <c r="AD8" s="160">
        <v>406</v>
      </c>
      <c r="AE8" s="207">
        <f t="shared" si="32"/>
        <v>0.79142300194931769</v>
      </c>
      <c r="AF8" s="130">
        <v>64</v>
      </c>
      <c r="AG8" s="208">
        <v>128</v>
      </c>
      <c r="AH8" s="208">
        <v>221</v>
      </c>
      <c r="AI8" s="130">
        <v>55</v>
      </c>
      <c r="AJ8" s="208">
        <v>45</v>
      </c>
      <c r="AK8" s="461">
        <v>161</v>
      </c>
      <c r="AL8" s="462">
        <v>138</v>
      </c>
      <c r="AM8" s="470">
        <v>23</v>
      </c>
      <c r="AN8" s="161">
        <v>131</v>
      </c>
      <c r="AO8" s="349">
        <f t="shared" si="33"/>
        <v>0.81366459627329191</v>
      </c>
      <c r="AP8" s="350">
        <v>23</v>
      </c>
      <c r="AQ8" s="350">
        <v>46</v>
      </c>
      <c r="AR8" s="350">
        <v>65</v>
      </c>
      <c r="AS8" s="350">
        <v>11</v>
      </c>
      <c r="AT8" s="350">
        <v>16</v>
      </c>
      <c r="AU8" s="161">
        <v>55</v>
      </c>
      <c r="AV8" s="161">
        <v>51</v>
      </c>
      <c r="AW8" s="209">
        <v>4</v>
      </c>
      <c r="AX8" s="161">
        <v>52</v>
      </c>
      <c r="AY8" s="349">
        <f t="shared" si="34"/>
        <v>0.94545454545454544</v>
      </c>
      <c r="AZ8" s="460">
        <v>11</v>
      </c>
      <c r="BA8" s="350">
        <v>18</v>
      </c>
      <c r="BB8" s="350">
        <v>20</v>
      </c>
      <c r="BC8" s="350">
        <v>2</v>
      </c>
      <c r="BD8" s="350">
        <v>4</v>
      </c>
    </row>
    <row r="9" spans="1:56" ht="12" customHeight="1" x14ac:dyDescent="0.25">
      <c r="A9" s="402">
        <v>46107</v>
      </c>
      <c r="B9" s="161">
        <v>998</v>
      </c>
      <c r="C9" s="161">
        <v>714</v>
      </c>
      <c r="D9" s="377">
        <v>284</v>
      </c>
      <c r="E9" s="161">
        <v>746</v>
      </c>
      <c r="F9" s="349">
        <f t="shared" si="27"/>
        <v>0.74749498997995989</v>
      </c>
      <c r="G9" s="142">
        <v>109</v>
      </c>
      <c r="H9" s="196">
        <v>289</v>
      </c>
      <c r="I9" s="439">
        <v>343</v>
      </c>
      <c r="J9" s="196">
        <v>139</v>
      </c>
      <c r="K9" s="440">
        <v>118</v>
      </c>
      <c r="L9" s="461">
        <v>971</v>
      </c>
      <c r="M9" s="161">
        <v>325</v>
      </c>
      <c r="N9" s="349">
        <f t="shared" si="28"/>
        <v>0.33470648815653964</v>
      </c>
      <c r="O9" s="461">
        <v>127</v>
      </c>
      <c r="P9" s="206">
        <f t="shared" si="29"/>
        <v>0.13079299691040164</v>
      </c>
      <c r="Q9" s="159">
        <v>87</v>
      </c>
      <c r="R9" s="198">
        <v>40</v>
      </c>
      <c r="S9" s="159">
        <v>88</v>
      </c>
      <c r="T9" s="204">
        <f t="shared" si="30"/>
        <v>0.69291338582677164</v>
      </c>
      <c r="U9" s="205">
        <v>2</v>
      </c>
      <c r="V9" s="205">
        <v>44</v>
      </c>
      <c r="W9" s="205">
        <v>31</v>
      </c>
      <c r="X9" s="205">
        <v>23</v>
      </c>
      <c r="Y9" s="205">
        <v>27</v>
      </c>
      <c r="Z9" s="160">
        <v>519</v>
      </c>
      <c r="AA9" s="206">
        <f t="shared" si="31"/>
        <v>0.53450051493305872</v>
      </c>
      <c r="AB9" s="160">
        <v>415</v>
      </c>
      <c r="AC9" s="199">
        <v>104</v>
      </c>
      <c r="AD9" s="160">
        <v>408</v>
      </c>
      <c r="AE9" s="207">
        <f t="shared" si="32"/>
        <v>0.78612716763005785</v>
      </c>
      <c r="AF9" s="130">
        <v>79</v>
      </c>
      <c r="AG9" s="208">
        <v>117</v>
      </c>
      <c r="AH9" s="208">
        <v>201</v>
      </c>
      <c r="AI9" s="130">
        <v>55</v>
      </c>
      <c r="AJ9" s="208">
        <v>67</v>
      </c>
      <c r="AK9" s="461">
        <v>166</v>
      </c>
      <c r="AL9" s="462">
        <v>136</v>
      </c>
      <c r="AM9" s="470">
        <v>30</v>
      </c>
      <c r="AN9" s="161">
        <v>142</v>
      </c>
      <c r="AO9" s="349">
        <f t="shared" si="33"/>
        <v>0.85542168674698793</v>
      </c>
      <c r="AP9" s="350">
        <v>31</v>
      </c>
      <c r="AQ9" s="350">
        <v>56</v>
      </c>
      <c r="AR9" s="350">
        <v>53</v>
      </c>
      <c r="AS9" s="350">
        <v>11</v>
      </c>
      <c r="AT9" s="350">
        <v>15</v>
      </c>
      <c r="AU9" s="161">
        <v>35</v>
      </c>
      <c r="AV9" s="161">
        <v>33</v>
      </c>
      <c r="AW9" s="209">
        <v>2</v>
      </c>
      <c r="AX9" s="161">
        <v>31</v>
      </c>
      <c r="AY9" s="349">
        <f t="shared" si="34"/>
        <v>0.88571428571428568</v>
      </c>
      <c r="AZ9" s="460">
        <v>8</v>
      </c>
      <c r="BA9" s="350">
        <v>7</v>
      </c>
      <c r="BB9" s="350">
        <v>17</v>
      </c>
      <c r="BC9" s="350">
        <v>2</v>
      </c>
      <c r="BD9" s="350">
        <v>1</v>
      </c>
    </row>
    <row r="10" spans="1:56" ht="12" customHeight="1" x14ac:dyDescent="0.25">
      <c r="A10" s="402">
        <v>46079</v>
      </c>
      <c r="B10" s="161">
        <v>829</v>
      </c>
      <c r="C10" s="161">
        <v>599</v>
      </c>
      <c r="D10" s="377">
        <v>230</v>
      </c>
      <c r="E10" s="161">
        <v>663</v>
      </c>
      <c r="F10" s="349">
        <f t="shared" si="27"/>
        <v>0.79975874547647774</v>
      </c>
      <c r="G10" s="142">
        <v>112</v>
      </c>
      <c r="H10" s="196">
        <v>222</v>
      </c>
      <c r="I10" s="439">
        <v>276</v>
      </c>
      <c r="J10" s="196">
        <v>116</v>
      </c>
      <c r="K10" s="440">
        <v>103</v>
      </c>
      <c r="L10" s="461">
        <v>840</v>
      </c>
      <c r="M10" s="161">
        <v>311</v>
      </c>
      <c r="N10" s="349">
        <f t="shared" si="28"/>
        <v>0.37023809523809526</v>
      </c>
      <c r="O10" s="461">
        <v>90</v>
      </c>
      <c r="P10" s="206">
        <f t="shared" si="29"/>
        <v>0.10714285714285714</v>
      </c>
      <c r="Q10" s="159">
        <v>63</v>
      </c>
      <c r="R10" s="198">
        <v>27</v>
      </c>
      <c r="S10" s="159">
        <v>63</v>
      </c>
      <c r="T10" s="204">
        <f t="shared" si="30"/>
        <v>0.7</v>
      </c>
      <c r="U10" s="205">
        <v>5</v>
      </c>
      <c r="V10" s="205">
        <v>27</v>
      </c>
      <c r="W10" s="205">
        <v>24</v>
      </c>
      <c r="X10" s="205">
        <v>12</v>
      </c>
      <c r="Y10" s="205">
        <v>22</v>
      </c>
      <c r="Z10" s="160">
        <v>439</v>
      </c>
      <c r="AA10" s="206">
        <f t="shared" si="31"/>
        <v>0.52261904761904765</v>
      </c>
      <c r="AB10" s="160">
        <v>359</v>
      </c>
      <c r="AC10" s="199">
        <v>80</v>
      </c>
      <c r="AD10" s="160">
        <v>369</v>
      </c>
      <c r="AE10" s="207">
        <f t="shared" si="32"/>
        <v>0.84054669703872442</v>
      </c>
      <c r="AF10" s="130">
        <v>79</v>
      </c>
      <c r="AG10" s="208">
        <v>127</v>
      </c>
      <c r="AH10" s="208">
        <v>138</v>
      </c>
      <c r="AI10" s="130">
        <v>55</v>
      </c>
      <c r="AJ10" s="208">
        <v>40</v>
      </c>
      <c r="AK10" s="461">
        <v>163</v>
      </c>
      <c r="AL10" s="462">
        <v>140</v>
      </c>
      <c r="AM10" s="470">
        <v>23</v>
      </c>
      <c r="AN10" s="161">
        <v>136</v>
      </c>
      <c r="AO10" s="349">
        <f t="shared" si="33"/>
        <v>0.83435582822085885</v>
      </c>
      <c r="AP10" s="350">
        <v>33</v>
      </c>
      <c r="AQ10" s="350">
        <v>41</v>
      </c>
      <c r="AR10" s="350">
        <v>52</v>
      </c>
      <c r="AS10" s="350">
        <v>15</v>
      </c>
      <c r="AT10" s="350">
        <v>22</v>
      </c>
      <c r="AU10" s="161">
        <v>35</v>
      </c>
      <c r="AV10" s="161">
        <v>32</v>
      </c>
      <c r="AW10" s="209">
        <v>3</v>
      </c>
      <c r="AX10" s="161">
        <v>32</v>
      </c>
      <c r="AY10" s="349">
        <f t="shared" si="34"/>
        <v>0.91428571428571426</v>
      </c>
      <c r="AZ10" s="460">
        <v>8</v>
      </c>
      <c r="BA10" s="350">
        <v>8</v>
      </c>
      <c r="BB10" s="350">
        <v>11</v>
      </c>
      <c r="BC10" s="350">
        <v>3</v>
      </c>
      <c r="BD10" s="350">
        <v>5</v>
      </c>
    </row>
    <row r="11" spans="1:56" ht="12" customHeight="1" x14ac:dyDescent="0.25">
      <c r="A11" s="402">
        <v>46048</v>
      </c>
      <c r="B11" s="161">
        <v>872</v>
      </c>
      <c r="C11" s="462">
        <v>646</v>
      </c>
      <c r="D11" s="377">
        <v>226</v>
      </c>
      <c r="E11" s="161">
        <v>700</v>
      </c>
      <c r="F11" s="349">
        <f t="shared" si="27"/>
        <v>0.80275229357798161</v>
      </c>
      <c r="G11" s="142">
        <v>106</v>
      </c>
      <c r="H11" s="196">
        <v>252</v>
      </c>
      <c r="I11" s="196">
        <v>291</v>
      </c>
      <c r="J11" s="196">
        <v>113</v>
      </c>
      <c r="K11" s="196">
        <v>110</v>
      </c>
      <c r="L11" s="461">
        <v>898</v>
      </c>
      <c r="M11" s="161">
        <v>333</v>
      </c>
      <c r="N11" s="349">
        <f t="shared" si="28"/>
        <v>0.37082405345211583</v>
      </c>
      <c r="O11" s="461">
        <v>89</v>
      </c>
      <c r="P11" s="206">
        <f t="shared" si="29"/>
        <v>9.9109131403118042E-2</v>
      </c>
      <c r="Q11" s="159">
        <v>52</v>
      </c>
      <c r="R11" s="198">
        <v>37</v>
      </c>
      <c r="S11" s="159">
        <v>66</v>
      </c>
      <c r="T11" s="204">
        <f t="shared" si="30"/>
        <v>0.7415730337078652</v>
      </c>
      <c r="U11" s="205">
        <v>8</v>
      </c>
      <c r="V11" s="205">
        <v>19</v>
      </c>
      <c r="W11" s="205">
        <v>24</v>
      </c>
      <c r="X11" s="205">
        <v>13</v>
      </c>
      <c r="Y11" s="205">
        <v>25</v>
      </c>
      <c r="Z11" s="160">
        <v>476</v>
      </c>
      <c r="AA11" s="206">
        <f t="shared" si="31"/>
        <v>0.53006681514476617</v>
      </c>
      <c r="AB11" s="160">
        <v>389</v>
      </c>
      <c r="AC11" s="199">
        <v>87</v>
      </c>
      <c r="AD11" s="160">
        <v>405</v>
      </c>
      <c r="AE11" s="207">
        <f t="shared" si="32"/>
        <v>0.85084033613445376</v>
      </c>
      <c r="AF11" s="208">
        <v>75</v>
      </c>
      <c r="AG11" s="208">
        <v>125</v>
      </c>
      <c r="AH11" s="208">
        <v>169</v>
      </c>
      <c r="AI11" s="130">
        <v>47</v>
      </c>
      <c r="AJ11" s="208">
        <v>60</v>
      </c>
      <c r="AK11" s="461">
        <v>138</v>
      </c>
      <c r="AL11" s="462">
        <v>115</v>
      </c>
      <c r="AM11" s="470">
        <v>23</v>
      </c>
      <c r="AN11" s="161">
        <v>107</v>
      </c>
      <c r="AO11" s="349">
        <f t="shared" si="33"/>
        <v>0.77536231884057971</v>
      </c>
      <c r="AP11" s="350">
        <v>15</v>
      </c>
      <c r="AQ11" s="350">
        <v>43</v>
      </c>
      <c r="AR11" s="350">
        <v>51</v>
      </c>
      <c r="AS11" s="350">
        <v>4</v>
      </c>
      <c r="AT11" s="350">
        <v>25</v>
      </c>
      <c r="AU11" s="161">
        <v>26</v>
      </c>
      <c r="AV11" s="161">
        <v>23</v>
      </c>
      <c r="AW11" s="209">
        <v>3</v>
      </c>
      <c r="AX11" s="161">
        <v>22</v>
      </c>
      <c r="AY11" s="349">
        <f t="shared" si="34"/>
        <v>0.84615384615384615</v>
      </c>
      <c r="AZ11" s="460">
        <v>4</v>
      </c>
      <c r="BA11" s="350">
        <v>8</v>
      </c>
      <c r="BB11" s="350">
        <v>12</v>
      </c>
      <c r="BC11" s="350">
        <v>1</v>
      </c>
      <c r="BD11" s="350">
        <v>1</v>
      </c>
    </row>
    <row r="12" spans="1:56" ht="12" customHeight="1" x14ac:dyDescent="0.25">
      <c r="A12" s="402">
        <v>46016</v>
      </c>
      <c r="B12" s="161">
        <v>1070</v>
      </c>
      <c r="C12" s="462">
        <v>802</v>
      </c>
      <c r="D12" s="377">
        <v>268</v>
      </c>
      <c r="E12" s="161">
        <v>850</v>
      </c>
      <c r="F12" s="349">
        <f t="shared" si="27"/>
        <v>0.79439252336448596</v>
      </c>
      <c r="G12" s="142">
        <v>125</v>
      </c>
      <c r="H12" s="196">
        <v>257</v>
      </c>
      <c r="I12" s="196">
        <v>408</v>
      </c>
      <c r="J12" s="196">
        <v>156</v>
      </c>
      <c r="K12" s="196">
        <v>124</v>
      </c>
      <c r="L12" s="461">
        <v>1143</v>
      </c>
      <c r="M12" s="161">
        <v>407</v>
      </c>
      <c r="N12" s="349">
        <f t="shared" si="28"/>
        <v>0.35608048993875768</v>
      </c>
      <c r="O12" s="461">
        <v>96</v>
      </c>
      <c r="P12" s="206">
        <f t="shared" si="29"/>
        <v>8.3989501312335957E-2</v>
      </c>
      <c r="Q12" s="159">
        <v>68</v>
      </c>
      <c r="R12" s="198">
        <v>28</v>
      </c>
      <c r="S12" s="159">
        <v>63</v>
      </c>
      <c r="T12" s="204">
        <f t="shared" si="30"/>
        <v>0.65625</v>
      </c>
      <c r="U12" s="205">
        <v>5</v>
      </c>
      <c r="V12" s="205">
        <v>30</v>
      </c>
      <c r="W12" s="205">
        <v>18</v>
      </c>
      <c r="X12" s="205">
        <v>11</v>
      </c>
      <c r="Y12" s="205">
        <v>32</v>
      </c>
      <c r="Z12" s="160">
        <v>640</v>
      </c>
      <c r="AA12" s="206">
        <f t="shared" si="31"/>
        <v>0.55993000874890642</v>
      </c>
      <c r="AB12" s="160">
        <v>527</v>
      </c>
      <c r="AC12" s="199">
        <v>113</v>
      </c>
      <c r="AD12" s="160">
        <v>506</v>
      </c>
      <c r="AE12" s="207">
        <f t="shared" si="32"/>
        <v>0.79062500000000002</v>
      </c>
      <c r="AF12" s="208">
        <v>96</v>
      </c>
      <c r="AG12" s="208">
        <v>136</v>
      </c>
      <c r="AH12" s="208">
        <v>256</v>
      </c>
      <c r="AI12" s="130">
        <v>75</v>
      </c>
      <c r="AJ12" s="208">
        <v>77</v>
      </c>
      <c r="AK12" s="461">
        <v>164</v>
      </c>
      <c r="AL12" s="462">
        <v>140</v>
      </c>
      <c r="AM12" s="470">
        <v>24</v>
      </c>
      <c r="AN12" s="161">
        <v>139</v>
      </c>
      <c r="AO12" s="349">
        <f t="shared" si="33"/>
        <v>0.84756097560975607</v>
      </c>
      <c r="AP12" s="350">
        <v>17</v>
      </c>
      <c r="AQ12" s="350">
        <v>62</v>
      </c>
      <c r="AR12" s="350">
        <v>58</v>
      </c>
      <c r="AS12" s="350">
        <v>15</v>
      </c>
      <c r="AT12" s="350">
        <v>12</v>
      </c>
      <c r="AU12" s="161">
        <v>41</v>
      </c>
      <c r="AV12" s="161">
        <v>38</v>
      </c>
      <c r="AW12" s="209">
        <v>3</v>
      </c>
      <c r="AX12" s="161">
        <v>37</v>
      </c>
      <c r="AY12" s="349">
        <f t="shared" si="34"/>
        <v>0.90243902439024393</v>
      </c>
      <c r="AZ12" s="460">
        <v>13</v>
      </c>
      <c r="BA12" s="350">
        <v>14</v>
      </c>
      <c r="BB12" s="350">
        <v>11</v>
      </c>
      <c r="BC12" s="350">
        <v>0</v>
      </c>
      <c r="BD12" s="350">
        <v>3</v>
      </c>
    </row>
    <row r="13" spans="1:56" ht="12" customHeight="1" x14ac:dyDescent="0.25">
      <c r="A13" s="402">
        <v>45986</v>
      </c>
      <c r="B13" s="161">
        <v>893</v>
      </c>
      <c r="C13" s="462">
        <v>672</v>
      </c>
      <c r="D13" s="377">
        <v>221</v>
      </c>
      <c r="E13" s="161">
        <v>683</v>
      </c>
      <c r="F13" s="349">
        <f t="shared" si="27"/>
        <v>0.76483762597984317</v>
      </c>
      <c r="G13" s="142">
        <v>132</v>
      </c>
      <c r="H13" s="196">
        <v>220</v>
      </c>
      <c r="I13" s="196">
        <v>277</v>
      </c>
      <c r="J13" s="196">
        <v>130</v>
      </c>
      <c r="K13" s="196">
        <v>134</v>
      </c>
      <c r="L13" s="461">
        <v>941</v>
      </c>
      <c r="M13" s="161">
        <v>301</v>
      </c>
      <c r="N13" s="349">
        <f t="shared" si="28"/>
        <v>0.31987247608926672</v>
      </c>
      <c r="O13" s="461">
        <v>121</v>
      </c>
      <c r="P13" s="206">
        <f t="shared" si="29"/>
        <v>0.12858660998937302</v>
      </c>
      <c r="Q13" s="159">
        <v>69</v>
      </c>
      <c r="R13" s="198">
        <v>52</v>
      </c>
      <c r="S13" s="159">
        <v>82</v>
      </c>
      <c r="T13" s="204">
        <f t="shared" si="30"/>
        <v>0.6776859504132231</v>
      </c>
      <c r="U13" s="205">
        <v>6</v>
      </c>
      <c r="V13" s="205">
        <v>31</v>
      </c>
      <c r="W13" s="205">
        <v>29</v>
      </c>
      <c r="X13" s="205">
        <v>22</v>
      </c>
      <c r="Y13" s="205">
        <v>33</v>
      </c>
      <c r="Z13" s="160">
        <v>519</v>
      </c>
      <c r="AA13" s="206">
        <f t="shared" si="31"/>
        <v>0.55154091392136029</v>
      </c>
      <c r="AB13" s="160">
        <v>421</v>
      </c>
      <c r="AC13" s="199">
        <v>98</v>
      </c>
      <c r="AD13" s="160">
        <v>435</v>
      </c>
      <c r="AE13" s="207">
        <f t="shared" si="32"/>
        <v>0.83815028901734101</v>
      </c>
      <c r="AF13" s="208">
        <v>85</v>
      </c>
      <c r="AG13" s="208">
        <v>136</v>
      </c>
      <c r="AH13" s="208">
        <v>192</v>
      </c>
      <c r="AI13" s="130">
        <v>31</v>
      </c>
      <c r="AJ13" s="208">
        <v>75</v>
      </c>
      <c r="AK13" s="461">
        <v>136</v>
      </c>
      <c r="AL13" s="462">
        <v>119</v>
      </c>
      <c r="AM13" s="470">
        <v>17</v>
      </c>
      <c r="AN13" s="161">
        <v>114</v>
      </c>
      <c r="AO13" s="349">
        <f t="shared" si="33"/>
        <v>0.83823529411764708</v>
      </c>
      <c r="AP13" s="350">
        <v>17</v>
      </c>
      <c r="AQ13" s="350">
        <v>49</v>
      </c>
      <c r="AR13" s="350">
        <v>49</v>
      </c>
      <c r="AS13" s="350">
        <v>12</v>
      </c>
      <c r="AT13" s="350">
        <v>9</v>
      </c>
      <c r="AU13" s="161">
        <v>39</v>
      </c>
      <c r="AV13" s="161">
        <v>35</v>
      </c>
      <c r="AW13" s="209">
        <v>4</v>
      </c>
      <c r="AX13" s="161">
        <v>33</v>
      </c>
      <c r="AY13" s="349">
        <f t="shared" si="34"/>
        <v>0.84615384615384615</v>
      </c>
      <c r="AZ13" s="460">
        <v>16</v>
      </c>
      <c r="BA13" s="350">
        <v>5</v>
      </c>
      <c r="BB13" s="350">
        <v>12</v>
      </c>
      <c r="BC13" s="350">
        <v>4</v>
      </c>
      <c r="BD13" s="350">
        <v>2</v>
      </c>
    </row>
    <row r="14" spans="1:56" ht="12" customHeight="1" x14ac:dyDescent="0.25">
      <c r="A14" s="402">
        <v>45955</v>
      </c>
      <c r="B14" s="161">
        <v>1183</v>
      </c>
      <c r="C14" s="462">
        <v>832</v>
      </c>
      <c r="D14" s="377">
        <v>351</v>
      </c>
      <c r="E14" s="161">
        <v>903</v>
      </c>
      <c r="F14" s="349">
        <f t="shared" si="27"/>
        <v>0.76331360946745563</v>
      </c>
      <c r="G14" s="142">
        <v>119</v>
      </c>
      <c r="H14" s="196">
        <v>314</v>
      </c>
      <c r="I14" s="196">
        <v>376</v>
      </c>
      <c r="J14" s="196">
        <v>193</v>
      </c>
      <c r="K14" s="196">
        <v>181</v>
      </c>
      <c r="L14" s="461">
        <v>1153</v>
      </c>
      <c r="M14" s="161">
        <v>381</v>
      </c>
      <c r="N14" s="349">
        <f t="shared" si="28"/>
        <v>0.33044232437120558</v>
      </c>
      <c r="O14" s="461">
        <v>144</v>
      </c>
      <c r="P14" s="206">
        <f t="shared" si="29"/>
        <v>0.12489158716392021</v>
      </c>
      <c r="Q14" s="159">
        <v>94</v>
      </c>
      <c r="R14" s="198">
        <v>50</v>
      </c>
      <c r="S14" s="159">
        <v>94</v>
      </c>
      <c r="T14" s="204">
        <f t="shared" si="30"/>
        <v>0.65277777777777779</v>
      </c>
      <c r="U14" s="205">
        <v>4</v>
      </c>
      <c r="V14" s="205">
        <v>34</v>
      </c>
      <c r="W14" s="205">
        <v>47</v>
      </c>
      <c r="X14" s="205">
        <v>14</v>
      </c>
      <c r="Y14" s="205">
        <v>45</v>
      </c>
      <c r="Z14" s="160">
        <v>628</v>
      </c>
      <c r="AA14" s="206">
        <f t="shared" si="31"/>
        <v>0.54466608846487419</v>
      </c>
      <c r="AB14" s="160">
        <v>500</v>
      </c>
      <c r="AC14" s="199">
        <v>128</v>
      </c>
      <c r="AD14" s="160">
        <v>513</v>
      </c>
      <c r="AE14" s="207">
        <f t="shared" si="32"/>
        <v>0.81687898089171973</v>
      </c>
      <c r="AF14" s="208">
        <v>93</v>
      </c>
      <c r="AG14" s="208">
        <v>149</v>
      </c>
      <c r="AH14" s="208">
        <v>228</v>
      </c>
      <c r="AI14" s="130">
        <v>83</v>
      </c>
      <c r="AJ14" s="208">
        <v>75</v>
      </c>
      <c r="AK14" s="461">
        <v>156</v>
      </c>
      <c r="AL14" s="462">
        <v>124</v>
      </c>
      <c r="AM14" s="470">
        <v>32</v>
      </c>
      <c r="AN14" s="161">
        <v>124</v>
      </c>
      <c r="AO14" s="349">
        <f t="shared" si="33"/>
        <v>0.79487179487179482</v>
      </c>
      <c r="AP14" s="350">
        <v>19</v>
      </c>
      <c r="AQ14" s="350">
        <v>49</v>
      </c>
      <c r="AR14" s="350">
        <v>64</v>
      </c>
      <c r="AS14" s="350">
        <v>15</v>
      </c>
      <c r="AT14" s="350">
        <v>9</v>
      </c>
      <c r="AU14" s="161">
        <v>37</v>
      </c>
      <c r="AV14" s="161">
        <v>29</v>
      </c>
      <c r="AW14" s="209">
        <v>8</v>
      </c>
      <c r="AX14" s="161">
        <v>33</v>
      </c>
      <c r="AY14" s="349">
        <f t="shared" si="34"/>
        <v>0.89189189189189189</v>
      </c>
      <c r="AZ14" s="460">
        <v>11</v>
      </c>
      <c r="BA14" s="350">
        <v>15</v>
      </c>
      <c r="BB14" s="350">
        <v>9</v>
      </c>
      <c r="BC14" s="350">
        <v>2</v>
      </c>
      <c r="BD14" s="350">
        <v>0</v>
      </c>
    </row>
    <row r="15" spans="1:56" ht="12" customHeight="1" x14ac:dyDescent="0.25">
      <c r="A15" s="402">
        <v>45925</v>
      </c>
      <c r="B15" s="669">
        <v>1033</v>
      </c>
      <c r="C15" s="161">
        <v>754</v>
      </c>
      <c r="D15" s="377">
        <v>279</v>
      </c>
      <c r="E15" s="161">
        <v>780</v>
      </c>
      <c r="F15" s="349">
        <f t="shared" si="27"/>
        <v>0.75508228460793803</v>
      </c>
      <c r="G15" s="196">
        <v>108</v>
      </c>
      <c r="H15" s="196">
        <v>288</v>
      </c>
      <c r="I15" s="196">
        <v>340</v>
      </c>
      <c r="J15" s="196">
        <v>162</v>
      </c>
      <c r="K15" s="196">
        <v>135</v>
      </c>
      <c r="L15" s="209">
        <v>909</v>
      </c>
      <c r="M15" s="670">
        <v>273</v>
      </c>
      <c r="N15" s="349">
        <f t="shared" si="28"/>
        <v>0.30033003300330036</v>
      </c>
      <c r="O15" s="461">
        <v>94</v>
      </c>
      <c r="P15" s="349">
        <f t="shared" si="29"/>
        <v>0.1034103410341034</v>
      </c>
      <c r="Q15" s="671">
        <v>62</v>
      </c>
      <c r="R15" s="198">
        <v>32</v>
      </c>
      <c r="S15" s="671">
        <v>58</v>
      </c>
      <c r="T15" s="204">
        <f t="shared" si="30"/>
        <v>0.61702127659574468</v>
      </c>
      <c r="U15" s="205">
        <v>4</v>
      </c>
      <c r="V15" s="205">
        <v>29</v>
      </c>
      <c r="W15" s="205">
        <v>23</v>
      </c>
      <c r="X15" s="205">
        <v>14</v>
      </c>
      <c r="Y15" s="205">
        <v>24</v>
      </c>
      <c r="Z15" s="160">
        <v>542</v>
      </c>
      <c r="AA15" s="349">
        <f t="shared" si="31"/>
        <v>0.5962596259625963</v>
      </c>
      <c r="AB15" s="672">
        <v>438</v>
      </c>
      <c r="AC15" s="199">
        <v>104</v>
      </c>
      <c r="AD15" s="672">
        <v>455</v>
      </c>
      <c r="AE15" s="207">
        <f t="shared" si="32"/>
        <v>0.83948339483394829</v>
      </c>
      <c r="AF15" s="208">
        <v>78</v>
      </c>
      <c r="AG15" s="208">
        <v>135</v>
      </c>
      <c r="AH15" s="208">
        <v>211</v>
      </c>
      <c r="AI15" s="208">
        <v>62</v>
      </c>
      <c r="AJ15" s="208">
        <v>56</v>
      </c>
      <c r="AK15" s="209">
        <v>170</v>
      </c>
      <c r="AL15" s="670">
        <v>142</v>
      </c>
      <c r="AM15" s="209">
        <v>28</v>
      </c>
      <c r="AN15" s="670">
        <v>146</v>
      </c>
      <c r="AO15" s="349">
        <f t="shared" si="33"/>
        <v>0.85882352941176465</v>
      </c>
      <c r="AP15" s="350">
        <v>21</v>
      </c>
      <c r="AQ15" s="350">
        <v>68</v>
      </c>
      <c r="AR15" s="350">
        <v>59</v>
      </c>
      <c r="AS15" s="350">
        <v>9</v>
      </c>
      <c r="AT15" s="350">
        <v>13</v>
      </c>
      <c r="AU15" s="209">
        <v>34</v>
      </c>
      <c r="AV15" s="670">
        <v>33</v>
      </c>
      <c r="AW15" s="673">
        <v>1</v>
      </c>
      <c r="AX15" s="673">
        <v>31</v>
      </c>
      <c r="AY15" s="349">
        <f t="shared" si="34"/>
        <v>0.91176470588235292</v>
      </c>
      <c r="AZ15" s="350">
        <v>19</v>
      </c>
      <c r="BA15" s="350">
        <v>9</v>
      </c>
      <c r="BB15" s="350">
        <v>5</v>
      </c>
      <c r="BC15" s="350">
        <v>1</v>
      </c>
      <c r="BD15" s="350">
        <v>0</v>
      </c>
    </row>
    <row r="16" spans="1:56" ht="12" customHeight="1" x14ac:dyDescent="0.25">
      <c r="A16" s="402">
        <v>45894</v>
      </c>
      <c r="B16" s="461">
        <v>829</v>
      </c>
      <c r="C16" s="161">
        <v>630</v>
      </c>
      <c r="D16" s="377">
        <v>199</v>
      </c>
      <c r="E16" s="161">
        <v>643</v>
      </c>
      <c r="F16" s="349">
        <f t="shared" si="27"/>
        <v>0.77563329312424611</v>
      </c>
      <c r="G16" s="142">
        <v>123</v>
      </c>
      <c r="H16" s="196">
        <v>206</v>
      </c>
      <c r="I16" s="439">
        <v>276</v>
      </c>
      <c r="J16" s="196">
        <v>121</v>
      </c>
      <c r="K16" s="196">
        <v>103</v>
      </c>
      <c r="L16" s="209">
        <v>866</v>
      </c>
      <c r="M16" s="670">
        <v>250</v>
      </c>
      <c r="N16" s="349">
        <f t="shared" si="28"/>
        <v>0.28868360277136257</v>
      </c>
      <c r="O16" s="462">
        <v>55</v>
      </c>
      <c r="P16" s="349">
        <f t="shared" si="29"/>
        <v>6.3510392609699776E-2</v>
      </c>
      <c r="Q16" s="671">
        <v>38</v>
      </c>
      <c r="R16" s="198">
        <v>17</v>
      </c>
      <c r="S16" s="671">
        <v>31</v>
      </c>
      <c r="T16" s="204">
        <f t="shared" si="30"/>
        <v>0.5636363636363636</v>
      </c>
      <c r="U16" s="205">
        <v>2</v>
      </c>
      <c r="V16" s="205">
        <v>26</v>
      </c>
      <c r="W16" s="205">
        <v>6</v>
      </c>
      <c r="X16" s="205">
        <v>6</v>
      </c>
      <c r="Y16" s="205">
        <v>15</v>
      </c>
      <c r="Z16" s="160">
        <v>561</v>
      </c>
      <c r="AA16" s="206">
        <f t="shared" si="31"/>
        <v>0.64780600461893767</v>
      </c>
      <c r="AB16" s="160">
        <v>467</v>
      </c>
      <c r="AC16" s="199">
        <v>94</v>
      </c>
      <c r="AD16" s="160">
        <v>447</v>
      </c>
      <c r="AE16" s="207">
        <f t="shared" si="32"/>
        <v>0.79679144385026734</v>
      </c>
      <c r="AF16" s="130">
        <v>110</v>
      </c>
      <c r="AG16" s="208">
        <v>119</v>
      </c>
      <c r="AH16" s="208">
        <v>220</v>
      </c>
      <c r="AI16" s="130">
        <v>50</v>
      </c>
      <c r="AJ16" s="208">
        <v>62</v>
      </c>
      <c r="AK16" s="461">
        <v>150</v>
      </c>
      <c r="AL16" s="462">
        <v>125</v>
      </c>
      <c r="AM16" s="461">
        <v>25</v>
      </c>
      <c r="AN16" s="161">
        <v>124</v>
      </c>
      <c r="AO16" s="349">
        <f t="shared" si="33"/>
        <v>0.82666666666666666</v>
      </c>
      <c r="AP16" s="350">
        <v>23</v>
      </c>
      <c r="AQ16" s="350">
        <v>51</v>
      </c>
      <c r="AR16" s="350">
        <v>54</v>
      </c>
      <c r="AS16" s="350">
        <v>9</v>
      </c>
      <c r="AT16" s="350">
        <v>13</v>
      </c>
      <c r="AU16" s="161">
        <v>52</v>
      </c>
      <c r="AV16" s="161">
        <v>47</v>
      </c>
      <c r="AW16" s="209">
        <v>5</v>
      </c>
      <c r="AX16" s="161">
        <v>46</v>
      </c>
      <c r="AY16" s="349">
        <f t="shared" si="34"/>
        <v>0.88461538461538458</v>
      </c>
      <c r="AZ16" s="460">
        <v>26</v>
      </c>
      <c r="BA16" s="350">
        <v>10</v>
      </c>
      <c r="BB16" s="350">
        <v>8</v>
      </c>
      <c r="BC16" s="350">
        <v>7</v>
      </c>
      <c r="BD16" s="350">
        <v>1</v>
      </c>
    </row>
    <row r="17" spans="1:56" ht="12" customHeight="1" thickBot="1" x14ac:dyDescent="0.3">
      <c r="A17" s="423">
        <v>45863</v>
      </c>
      <c r="B17" s="463">
        <v>981</v>
      </c>
      <c r="C17" s="424">
        <v>707</v>
      </c>
      <c r="D17" s="464">
        <v>274</v>
      </c>
      <c r="E17" s="424">
        <v>717</v>
      </c>
      <c r="F17" s="426">
        <f t="shared" si="27"/>
        <v>0.73088685015290522</v>
      </c>
      <c r="G17" s="465">
        <v>104</v>
      </c>
      <c r="H17" s="427">
        <v>235</v>
      </c>
      <c r="I17" s="667">
        <v>388</v>
      </c>
      <c r="J17" s="427">
        <v>161</v>
      </c>
      <c r="K17" s="668">
        <v>93</v>
      </c>
      <c r="L17" s="463">
        <v>1131</v>
      </c>
      <c r="M17" s="424">
        <v>473</v>
      </c>
      <c r="N17" s="426">
        <f t="shared" si="28"/>
        <v>0.41821396993810789</v>
      </c>
      <c r="O17" s="425">
        <v>85</v>
      </c>
      <c r="P17" s="466">
        <f t="shared" si="29"/>
        <v>7.515473032714412E-2</v>
      </c>
      <c r="Q17" s="683">
        <v>56</v>
      </c>
      <c r="R17" s="428">
        <v>29</v>
      </c>
      <c r="S17" s="683">
        <v>55</v>
      </c>
      <c r="T17" s="429">
        <f t="shared" si="30"/>
        <v>0.6470588235294118</v>
      </c>
      <c r="U17" s="430">
        <v>1</v>
      </c>
      <c r="V17" s="430">
        <v>20</v>
      </c>
      <c r="W17" s="430">
        <v>24</v>
      </c>
      <c r="X17" s="430">
        <v>15</v>
      </c>
      <c r="Y17" s="430">
        <v>25</v>
      </c>
      <c r="Z17" s="467">
        <v>573</v>
      </c>
      <c r="AA17" s="466">
        <f t="shared" si="31"/>
        <v>0.50663129973474796</v>
      </c>
      <c r="AB17" s="467">
        <v>445</v>
      </c>
      <c r="AC17" s="431">
        <v>128</v>
      </c>
      <c r="AD17" s="467">
        <v>443</v>
      </c>
      <c r="AE17" s="432">
        <f t="shared" si="32"/>
        <v>0.77312390924956365</v>
      </c>
      <c r="AF17" s="468">
        <v>84</v>
      </c>
      <c r="AG17" s="433">
        <v>134</v>
      </c>
      <c r="AH17" s="433">
        <v>219</v>
      </c>
      <c r="AI17" s="468">
        <v>64</v>
      </c>
      <c r="AJ17" s="433">
        <v>72</v>
      </c>
      <c r="AK17" s="463">
        <v>175</v>
      </c>
      <c r="AL17" s="425">
        <v>146</v>
      </c>
      <c r="AM17" s="675">
        <v>29</v>
      </c>
      <c r="AN17" s="424">
        <v>146</v>
      </c>
      <c r="AO17" s="426">
        <f t="shared" si="33"/>
        <v>0.8342857142857143</v>
      </c>
      <c r="AP17" s="434">
        <v>26</v>
      </c>
      <c r="AQ17" s="434">
        <v>51</v>
      </c>
      <c r="AR17" s="434">
        <v>67</v>
      </c>
      <c r="AS17" s="434">
        <v>12</v>
      </c>
      <c r="AT17" s="434">
        <v>19</v>
      </c>
      <c r="AU17" s="424">
        <v>39</v>
      </c>
      <c r="AV17" s="424">
        <v>34</v>
      </c>
      <c r="AW17" s="435">
        <v>5</v>
      </c>
      <c r="AX17" s="424">
        <v>33</v>
      </c>
      <c r="AY17" s="426">
        <f t="shared" si="34"/>
        <v>0.84615384615384615</v>
      </c>
      <c r="AZ17" s="469">
        <v>13</v>
      </c>
      <c r="BA17" s="434">
        <v>9</v>
      </c>
      <c r="BB17" s="434">
        <v>11</v>
      </c>
      <c r="BC17" s="434">
        <v>5</v>
      </c>
      <c r="BD17" s="434">
        <v>1</v>
      </c>
    </row>
    <row r="18" spans="1:56" ht="12" customHeight="1" x14ac:dyDescent="0.25">
      <c r="A18" s="197">
        <v>45833</v>
      </c>
      <c r="B18" s="661">
        <v>1161</v>
      </c>
      <c r="C18" s="348">
        <v>850</v>
      </c>
      <c r="D18" s="534">
        <v>311</v>
      </c>
      <c r="E18" s="348">
        <v>883</v>
      </c>
      <c r="F18" s="535">
        <f t="shared" si="27"/>
        <v>0.76055124892334192</v>
      </c>
      <c r="G18" s="338">
        <v>156</v>
      </c>
      <c r="H18" s="339">
        <v>303</v>
      </c>
      <c r="I18" s="537">
        <v>379</v>
      </c>
      <c r="J18" s="339">
        <v>158</v>
      </c>
      <c r="K18" s="339">
        <v>165</v>
      </c>
      <c r="L18" s="661">
        <v>1114</v>
      </c>
      <c r="M18" s="348">
        <v>435</v>
      </c>
      <c r="N18" s="535">
        <f t="shared" si="28"/>
        <v>0.39048473967684022</v>
      </c>
      <c r="O18" s="661">
        <v>102</v>
      </c>
      <c r="P18" s="343">
        <f t="shared" si="29"/>
        <v>9.1561938958707359E-2</v>
      </c>
      <c r="Q18" s="674">
        <v>65</v>
      </c>
      <c r="R18" s="340">
        <v>37</v>
      </c>
      <c r="S18" s="674">
        <v>73</v>
      </c>
      <c r="T18" s="341">
        <f t="shared" si="30"/>
        <v>0.71568627450980393</v>
      </c>
      <c r="U18" s="342">
        <v>8</v>
      </c>
      <c r="V18" s="342">
        <v>30</v>
      </c>
      <c r="W18" s="342">
        <v>25</v>
      </c>
      <c r="X18" s="342">
        <v>12</v>
      </c>
      <c r="Y18" s="342">
        <v>27</v>
      </c>
      <c r="Z18" s="337">
        <v>577</v>
      </c>
      <c r="AA18" s="343">
        <f t="shared" si="31"/>
        <v>0.51795332136445238</v>
      </c>
      <c r="AB18" s="337">
        <v>450</v>
      </c>
      <c r="AC18" s="344">
        <v>127</v>
      </c>
      <c r="AD18" s="337">
        <v>480</v>
      </c>
      <c r="AE18" s="345">
        <f t="shared" si="32"/>
        <v>0.83188908145580587</v>
      </c>
      <c r="AF18" s="346">
        <v>121</v>
      </c>
      <c r="AG18" s="347">
        <v>149</v>
      </c>
      <c r="AH18" s="347">
        <v>189</v>
      </c>
      <c r="AI18" s="346">
        <v>45</v>
      </c>
      <c r="AJ18" s="347">
        <v>73</v>
      </c>
      <c r="AK18" s="661">
        <v>160</v>
      </c>
      <c r="AL18" s="662">
        <v>127</v>
      </c>
      <c r="AM18" s="663">
        <v>33</v>
      </c>
      <c r="AN18" s="348">
        <v>134</v>
      </c>
      <c r="AO18" s="535">
        <f t="shared" si="33"/>
        <v>0.83750000000000002</v>
      </c>
      <c r="AP18" s="533">
        <v>29</v>
      </c>
      <c r="AQ18" s="533">
        <v>48</v>
      </c>
      <c r="AR18" s="533">
        <v>47</v>
      </c>
      <c r="AS18" s="533">
        <v>19</v>
      </c>
      <c r="AT18" s="533">
        <v>17</v>
      </c>
      <c r="AU18" s="348">
        <v>46</v>
      </c>
      <c r="AV18" s="348">
        <v>40</v>
      </c>
      <c r="AW18" s="536">
        <v>6</v>
      </c>
      <c r="AX18" s="348">
        <v>42</v>
      </c>
      <c r="AY18" s="535">
        <f t="shared" si="34"/>
        <v>0.91304347826086951</v>
      </c>
      <c r="AZ18" s="660">
        <v>13</v>
      </c>
      <c r="BA18" s="533">
        <v>8</v>
      </c>
      <c r="BB18" s="533">
        <v>16</v>
      </c>
      <c r="BC18" s="533">
        <v>5</v>
      </c>
      <c r="BD18" s="533">
        <v>4</v>
      </c>
    </row>
    <row r="19" spans="1:56" ht="12" customHeight="1" x14ac:dyDescent="0.25">
      <c r="A19" s="402">
        <v>45802</v>
      </c>
      <c r="B19" s="461">
        <v>1189</v>
      </c>
      <c r="C19" s="161">
        <v>834</v>
      </c>
      <c r="D19" s="377">
        <v>355</v>
      </c>
      <c r="E19" s="161">
        <v>943</v>
      </c>
      <c r="F19" s="349">
        <f t="shared" si="27"/>
        <v>0.7931034482758621</v>
      </c>
      <c r="G19" s="142">
        <v>155</v>
      </c>
      <c r="H19" s="196">
        <v>324</v>
      </c>
      <c r="I19" s="439">
        <v>420</v>
      </c>
      <c r="J19" s="196">
        <v>178</v>
      </c>
      <c r="K19" s="440">
        <v>112</v>
      </c>
      <c r="L19" s="461">
        <v>1079</v>
      </c>
      <c r="M19" s="161">
        <v>435</v>
      </c>
      <c r="N19" s="349">
        <f t="shared" si="28"/>
        <v>0.40315106580166821</v>
      </c>
      <c r="O19" s="461">
        <v>96</v>
      </c>
      <c r="P19" s="206">
        <f t="shared" si="29"/>
        <v>8.8971269694161262E-2</v>
      </c>
      <c r="Q19" s="159">
        <v>56</v>
      </c>
      <c r="R19" s="198">
        <v>40</v>
      </c>
      <c r="S19" s="159">
        <v>58</v>
      </c>
      <c r="T19" s="204">
        <f t="shared" si="30"/>
        <v>0.60416666666666663</v>
      </c>
      <c r="U19" s="205">
        <v>4</v>
      </c>
      <c r="V19" s="205">
        <v>26</v>
      </c>
      <c r="W19" s="205">
        <v>26</v>
      </c>
      <c r="X19" s="205">
        <v>12</v>
      </c>
      <c r="Y19" s="205">
        <v>28</v>
      </c>
      <c r="Z19" s="160">
        <v>548</v>
      </c>
      <c r="AA19" s="206">
        <f t="shared" si="31"/>
        <v>0.50787766450417049</v>
      </c>
      <c r="AB19" s="160">
        <v>430</v>
      </c>
      <c r="AC19" s="199">
        <v>118</v>
      </c>
      <c r="AD19" s="160">
        <v>470</v>
      </c>
      <c r="AE19" s="207">
        <f t="shared" si="32"/>
        <v>0.85766423357664234</v>
      </c>
      <c r="AF19" s="130">
        <v>100</v>
      </c>
      <c r="AG19" s="208">
        <v>154</v>
      </c>
      <c r="AH19" s="208">
        <v>188</v>
      </c>
      <c r="AI19" s="130">
        <v>59</v>
      </c>
      <c r="AJ19" s="208">
        <v>47</v>
      </c>
      <c r="AK19" s="461">
        <v>145</v>
      </c>
      <c r="AL19" s="462">
        <v>114</v>
      </c>
      <c r="AM19" s="470">
        <v>31</v>
      </c>
      <c r="AN19" s="161">
        <v>124</v>
      </c>
      <c r="AO19" s="349">
        <f t="shared" si="33"/>
        <v>0.85517241379310349</v>
      </c>
      <c r="AP19" s="350">
        <v>23</v>
      </c>
      <c r="AQ19" s="350">
        <v>43</v>
      </c>
      <c r="AR19" s="350">
        <v>48</v>
      </c>
      <c r="AS19" s="350">
        <v>17</v>
      </c>
      <c r="AT19" s="350">
        <v>14</v>
      </c>
      <c r="AU19" s="161">
        <v>55</v>
      </c>
      <c r="AV19" s="161">
        <v>50</v>
      </c>
      <c r="AW19" s="209">
        <v>5</v>
      </c>
      <c r="AX19" s="161">
        <v>46</v>
      </c>
      <c r="AY19" s="349">
        <f t="shared" si="34"/>
        <v>0.83636363636363631</v>
      </c>
      <c r="AZ19" s="460">
        <v>19</v>
      </c>
      <c r="BA19" s="350">
        <v>7</v>
      </c>
      <c r="BB19" s="350">
        <v>20</v>
      </c>
      <c r="BC19" s="350">
        <v>5</v>
      </c>
      <c r="BD19" s="350">
        <v>4</v>
      </c>
    </row>
    <row r="20" spans="1:56" ht="12" customHeight="1" x14ac:dyDescent="0.25">
      <c r="A20" s="402">
        <v>45772</v>
      </c>
      <c r="B20" s="161">
        <v>1086</v>
      </c>
      <c r="C20" s="161">
        <v>753</v>
      </c>
      <c r="D20" s="377">
        <v>333</v>
      </c>
      <c r="E20" s="161">
        <v>868</v>
      </c>
      <c r="F20" s="349">
        <f t="shared" si="27"/>
        <v>0.79926335174953955</v>
      </c>
      <c r="G20" s="142">
        <v>156</v>
      </c>
      <c r="H20" s="196">
        <v>293</v>
      </c>
      <c r="I20" s="439">
        <v>348</v>
      </c>
      <c r="J20" s="196">
        <v>178</v>
      </c>
      <c r="K20" s="440">
        <v>111</v>
      </c>
      <c r="L20" s="461">
        <v>1208</v>
      </c>
      <c r="M20" s="161">
        <v>477</v>
      </c>
      <c r="N20" s="349">
        <f t="shared" si="28"/>
        <v>0.39486754966887416</v>
      </c>
      <c r="O20" s="461">
        <v>118</v>
      </c>
      <c r="P20" s="206">
        <f t="shared" si="29"/>
        <v>9.7682119205298013E-2</v>
      </c>
      <c r="Q20" s="159">
        <v>81</v>
      </c>
      <c r="R20" s="198">
        <v>37</v>
      </c>
      <c r="S20" s="159">
        <v>77</v>
      </c>
      <c r="T20" s="204">
        <f t="shared" si="30"/>
        <v>0.65254237288135597</v>
      </c>
      <c r="U20" s="205">
        <v>3</v>
      </c>
      <c r="V20" s="205">
        <v>36</v>
      </c>
      <c r="W20" s="205">
        <v>23</v>
      </c>
      <c r="X20" s="205">
        <v>15</v>
      </c>
      <c r="Y20" s="205">
        <v>41</v>
      </c>
      <c r="Z20" s="160">
        <v>613</v>
      </c>
      <c r="AA20" s="206">
        <f t="shared" si="31"/>
        <v>0.50745033112582782</v>
      </c>
      <c r="AB20" s="160">
        <v>474</v>
      </c>
      <c r="AC20" s="199">
        <v>139</v>
      </c>
      <c r="AD20" s="160">
        <v>515</v>
      </c>
      <c r="AE20" s="207">
        <f t="shared" si="32"/>
        <v>0.84013050570962478</v>
      </c>
      <c r="AF20" s="130">
        <v>114</v>
      </c>
      <c r="AG20" s="208">
        <v>153</v>
      </c>
      <c r="AH20" s="208">
        <v>237</v>
      </c>
      <c r="AI20" s="130">
        <v>58</v>
      </c>
      <c r="AJ20" s="208">
        <v>51</v>
      </c>
      <c r="AK20" s="461">
        <v>142</v>
      </c>
      <c r="AL20" s="462">
        <v>113</v>
      </c>
      <c r="AM20" s="470">
        <v>29</v>
      </c>
      <c r="AN20" s="161">
        <v>117</v>
      </c>
      <c r="AO20" s="349">
        <f t="shared" si="33"/>
        <v>0.823943661971831</v>
      </c>
      <c r="AP20" s="350">
        <v>20</v>
      </c>
      <c r="AQ20" s="350">
        <v>53</v>
      </c>
      <c r="AR20" s="350">
        <v>53</v>
      </c>
      <c r="AS20" s="350">
        <v>10</v>
      </c>
      <c r="AT20" s="350">
        <v>6</v>
      </c>
      <c r="AU20" s="161">
        <v>34</v>
      </c>
      <c r="AV20" s="161">
        <v>33</v>
      </c>
      <c r="AW20" s="209">
        <v>1</v>
      </c>
      <c r="AX20" s="161">
        <v>32</v>
      </c>
      <c r="AY20" s="349">
        <f t="shared" si="34"/>
        <v>0.94117647058823528</v>
      </c>
      <c r="AZ20" s="460">
        <v>14</v>
      </c>
      <c r="BA20" s="350">
        <v>4</v>
      </c>
      <c r="BB20" s="350">
        <v>12</v>
      </c>
      <c r="BC20" s="350">
        <v>1</v>
      </c>
      <c r="BD20" s="350">
        <v>3</v>
      </c>
    </row>
    <row r="21" spans="1:56" ht="12" customHeight="1" x14ac:dyDescent="0.25">
      <c r="A21" s="402">
        <v>45741</v>
      </c>
      <c r="B21" s="161">
        <v>1216</v>
      </c>
      <c r="C21" s="161">
        <v>835</v>
      </c>
      <c r="D21" s="377">
        <v>381</v>
      </c>
      <c r="E21" s="161">
        <v>946</v>
      </c>
      <c r="F21" s="349">
        <f t="shared" si="27"/>
        <v>0.77796052631578949</v>
      </c>
      <c r="G21" s="142">
        <v>136</v>
      </c>
      <c r="H21" s="196">
        <v>350</v>
      </c>
      <c r="I21" s="439">
        <v>429</v>
      </c>
      <c r="J21" s="196">
        <v>168</v>
      </c>
      <c r="K21" s="440">
        <v>133</v>
      </c>
      <c r="L21" s="461">
        <v>1178</v>
      </c>
      <c r="M21" s="161">
        <v>485</v>
      </c>
      <c r="N21" s="349">
        <f t="shared" si="28"/>
        <v>0.41171477079796265</v>
      </c>
      <c r="O21" s="461">
        <v>113</v>
      </c>
      <c r="P21" s="206">
        <f t="shared" si="29"/>
        <v>9.5925297113752125E-2</v>
      </c>
      <c r="Q21" s="159">
        <v>69</v>
      </c>
      <c r="R21" s="198">
        <v>44</v>
      </c>
      <c r="S21" s="159">
        <v>64</v>
      </c>
      <c r="T21" s="204">
        <f t="shared" si="30"/>
        <v>0.5663716814159292</v>
      </c>
      <c r="U21" s="205">
        <v>8</v>
      </c>
      <c r="V21" s="205">
        <v>26</v>
      </c>
      <c r="W21" s="205">
        <v>19</v>
      </c>
      <c r="X21" s="205">
        <v>26</v>
      </c>
      <c r="Y21" s="205">
        <v>34</v>
      </c>
      <c r="Z21" s="160">
        <v>580</v>
      </c>
      <c r="AA21" s="206">
        <f t="shared" si="31"/>
        <v>0.49235993208828521</v>
      </c>
      <c r="AB21" s="160">
        <v>474</v>
      </c>
      <c r="AC21" s="199">
        <v>106</v>
      </c>
      <c r="AD21" s="160">
        <v>475</v>
      </c>
      <c r="AE21" s="207">
        <f t="shared" si="32"/>
        <v>0.81896551724137934</v>
      </c>
      <c r="AF21" s="130">
        <v>102</v>
      </c>
      <c r="AG21" s="208">
        <v>143</v>
      </c>
      <c r="AH21" s="208">
        <v>207</v>
      </c>
      <c r="AI21" s="130">
        <v>67</v>
      </c>
      <c r="AJ21" s="208">
        <v>61</v>
      </c>
      <c r="AK21" s="461">
        <v>156</v>
      </c>
      <c r="AL21" s="462">
        <v>132</v>
      </c>
      <c r="AM21" s="470">
        <v>24</v>
      </c>
      <c r="AN21" s="161">
        <v>133</v>
      </c>
      <c r="AO21" s="349">
        <f t="shared" si="33"/>
        <v>0.85256410256410253</v>
      </c>
      <c r="AP21" s="350">
        <v>23</v>
      </c>
      <c r="AQ21" s="350">
        <v>48</v>
      </c>
      <c r="AR21" s="350">
        <v>56</v>
      </c>
      <c r="AS21" s="350">
        <v>21</v>
      </c>
      <c r="AT21" s="350">
        <v>8</v>
      </c>
      <c r="AU21" s="161">
        <v>39</v>
      </c>
      <c r="AV21" s="161">
        <v>39</v>
      </c>
      <c r="AW21" s="209">
        <v>0</v>
      </c>
      <c r="AX21" s="161">
        <v>35</v>
      </c>
      <c r="AY21" s="349">
        <f t="shared" si="34"/>
        <v>0.89743589743589747</v>
      </c>
      <c r="AZ21" s="460">
        <v>21</v>
      </c>
      <c r="BA21" s="350">
        <v>5</v>
      </c>
      <c r="BB21" s="350">
        <v>8</v>
      </c>
      <c r="BC21" s="350">
        <v>2</v>
      </c>
      <c r="BD21" s="350">
        <v>3</v>
      </c>
    </row>
    <row r="22" spans="1:56" ht="12" customHeight="1" x14ac:dyDescent="0.25">
      <c r="A22" s="402">
        <v>45689</v>
      </c>
      <c r="B22" s="161">
        <v>967</v>
      </c>
      <c r="C22" s="161">
        <v>707</v>
      </c>
      <c r="D22" s="377">
        <v>260</v>
      </c>
      <c r="E22" s="161">
        <v>754</v>
      </c>
      <c r="F22" s="349">
        <f t="shared" si="27"/>
        <v>0.77973112719751814</v>
      </c>
      <c r="G22" s="142">
        <v>98</v>
      </c>
      <c r="H22" s="196">
        <v>266</v>
      </c>
      <c r="I22" s="439">
        <v>352</v>
      </c>
      <c r="J22" s="196">
        <v>109</v>
      </c>
      <c r="K22" s="440">
        <v>142</v>
      </c>
      <c r="L22" s="461">
        <v>1047</v>
      </c>
      <c r="M22" s="161">
        <v>423</v>
      </c>
      <c r="N22" s="349">
        <f t="shared" si="28"/>
        <v>0.4040114613180516</v>
      </c>
      <c r="O22" s="461">
        <v>102</v>
      </c>
      <c r="P22" s="206">
        <f t="shared" si="29"/>
        <v>9.7421203438395415E-2</v>
      </c>
      <c r="Q22" s="159">
        <v>65</v>
      </c>
      <c r="R22" s="198">
        <v>37</v>
      </c>
      <c r="S22" s="159">
        <v>77</v>
      </c>
      <c r="T22" s="204">
        <f t="shared" si="30"/>
        <v>0.75490196078431371</v>
      </c>
      <c r="U22" s="205">
        <v>3</v>
      </c>
      <c r="V22" s="205">
        <v>33</v>
      </c>
      <c r="W22" s="205">
        <v>20</v>
      </c>
      <c r="X22" s="205">
        <v>22</v>
      </c>
      <c r="Y22" s="205">
        <v>24</v>
      </c>
      <c r="Z22" s="160">
        <v>522</v>
      </c>
      <c r="AA22" s="206">
        <f t="shared" si="31"/>
        <v>0.49856733524355301</v>
      </c>
      <c r="AB22" s="160">
        <v>430</v>
      </c>
      <c r="AC22" s="199">
        <v>92</v>
      </c>
      <c r="AD22" s="160">
        <v>424</v>
      </c>
      <c r="AE22" s="207">
        <f t="shared" si="32"/>
        <v>0.8122605363984674</v>
      </c>
      <c r="AF22" s="130">
        <v>90</v>
      </c>
      <c r="AG22" s="208">
        <v>104</v>
      </c>
      <c r="AH22" s="208">
        <v>223</v>
      </c>
      <c r="AI22" s="130">
        <v>44</v>
      </c>
      <c r="AJ22" s="208">
        <v>61</v>
      </c>
      <c r="AK22" s="461">
        <v>147</v>
      </c>
      <c r="AL22" s="462">
        <v>117</v>
      </c>
      <c r="AM22" s="470">
        <v>30</v>
      </c>
      <c r="AN22" s="161">
        <v>120</v>
      </c>
      <c r="AO22" s="349">
        <f t="shared" si="33"/>
        <v>0.81632653061224492</v>
      </c>
      <c r="AP22" s="350">
        <v>11</v>
      </c>
      <c r="AQ22" s="350">
        <v>39</v>
      </c>
      <c r="AR22" s="350">
        <v>72</v>
      </c>
      <c r="AS22" s="350">
        <v>14</v>
      </c>
      <c r="AT22" s="350">
        <v>11</v>
      </c>
      <c r="AU22" s="161">
        <v>44</v>
      </c>
      <c r="AV22" s="161">
        <v>41</v>
      </c>
      <c r="AW22" s="209">
        <v>3</v>
      </c>
      <c r="AX22" s="161">
        <v>41</v>
      </c>
      <c r="AY22" s="349">
        <f t="shared" si="34"/>
        <v>0.93181818181818177</v>
      </c>
      <c r="AZ22" s="460">
        <v>14</v>
      </c>
      <c r="BA22" s="350">
        <v>12</v>
      </c>
      <c r="BB22" s="350">
        <v>11</v>
      </c>
      <c r="BC22" s="350">
        <v>4</v>
      </c>
      <c r="BD22" s="350">
        <v>3</v>
      </c>
    </row>
    <row r="23" spans="1:56" ht="12" customHeight="1" x14ac:dyDescent="0.25">
      <c r="A23" s="402">
        <v>45682</v>
      </c>
      <c r="B23" s="161">
        <v>1179</v>
      </c>
      <c r="C23" s="462">
        <v>794</v>
      </c>
      <c r="D23" s="377">
        <v>385</v>
      </c>
      <c r="E23" s="161">
        <v>899</v>
      </c>
      <c r="F23" s="349">
        <f t="shared" si="27"/>
        <v>0.76251060220525868</v>
      </c>
      <c r="G23" s="142">
        <v>89</v>
      </c>
      <c r="H23" s="196">
        <v>293</v>
      </c>
      <c r="I23" s="196">
        <v>483</v>
      </c>
      <c r="J23" s="196">
        <v>168</v>
      </c>
      <c r="K23" s="196">
        <v>146</v>
      </c>
      <c r="L23" s="461">
        <v>1043</v>
      </c>
      <c r="M23" s="161">
        <v>498</v>
      </c>
      <c r="N23" s="349">
        <f t="shared" si="28"/>
        <v>0.47746883988494726</v>
      </c>
      <c r="O23" s="461">
        <v>58</v>
      </c>
      <c r="P23" s="206">
        <f t="shared" si="29"/>
        <v>5.560882070949185E-2</v>
      </c>
      <c r="Q23" s="159">
        <v>35</v>
      </c>
      <c r="R23" s="198">
        <v>23</v>
      </c>
      <c r="S23" s="159">
        <v>40</v>
      </c>
      <c r="T23" s="204">
        <f t="shared" si="30"/>
        <v>0.68965517241379315</v>
      </c>
      <c r="U23" s="205">
        <v>2</v>
      </c>
      <c r="V23" s="205">
        <v>20</v>
      </c>
      <c r="W23" s="205">
        <v>6</v>
      </c>
      <c r="X23" s="205">
        <v>8</v>
      </c>
      <c r="Y23" s="205">
        <v>22</v>
      </c>
      <c r="Z23" s="160">
        <v>487</v>
      </c>
      <c r="AA23" s="206">
        <f t="shared" si="31"/>
        <v>0.46692233940556088</v>
      </c>
      <c r="AB23" s="160">
        <v>380</v>
      </c>
      <c r="AC23" s="199">
        <v>107</v>
      </c>
      <c r="AD23" s="160">
        <v>383</v>
      </c>
      <c r="AE23" s="207">
        <f t="shared" si="32"/>
        <v>0.78644763860369615</v>
      </c>
      <c r="AF23" s="208">
        <v>74</v>
      </c>
      <c r="AG23" s="208">
        <v>133</v>
      </c>
      <c r="AH23" s="208">
        <v>162</v>
      </c>
      <c r="AI23" s="130">
        <v>53</v>
      </c>
      <c r="AJ23" s="208">
        <v>65</v>
      </c>
      <c r="AK23" s="461">
        <v>134</v>
      </c>
      <c r="AL23" s="462">
        <v>114</v>
      </c>
      <c r="AM23" s="470">
        <v>20</v>
      </c>
      <c r="AN23" s="161">
        <v>113</v>
      </c>
      <c r="AO23" s="349">
        <f t="shared" si="33"/>
        <v>0.84328358208955223</v>
      </c>
      <c r="AP23" s="350">
        <v>8</v>
      </c>
      <c r="AQ23" s="350">
        <v>51</v>
      </c>
      <c r="AR23" s="350">
        <v>54</v>
      </c>
      <c r="AS23" s="350">
        <v>15</v>
      </c>
      <c r="AT23" s="350">
        <v>6</v>
      </c>
      <c r="AU23" s="161">
        <v>32</v>
      </c>
      <c r="AV23" s="161">
        <v>31</v>
      </c>
      <c r="AW23" s="209">
        <v>1</v>
      </c>
      <c r="AX23" s="161">
        <v>30</v>
      </c>
      <c r="AY23" s="349">
        <f t="shared" si="34"/>
        <v>0.9375</v>
      </c>
      <c r="AZ23" s="460">
        <v>9</v>
      </c>
      <c r="BA23" s="350">
        <v>10</v>
      </c>
      <c r="BB23" s="350">
        <v>9</v>
      </c>
      <c r="BC23" s="350">
        <v>4</v>
      </c>
      <c r="BD23" s="350">
        <v>0</v>
      </c>
    </row>
    <row r="24" spans="1:56" ht="12" customHeight="1" x14ac:dyDescent="0.25">
      <c r="A24" s="402">
        <v>45650</v>
      </c>
      <c r="B24" s="161">
        <v>1050</v>
      </c>
      <c r="C24" s="462">
        <v>730</v>
      </c>
      <c r="D24" s="377">
        <v>320</v>
      </c>
      <c r="E24" s="161">
        <v>819</v>
      </c>
      <c r="F24" s="349">
        <f t="shared" si="27"/>
        <v>0.78</v>
      </c>
      <c r="G24" s="142">
        <v>144</v>
      </c>
      <c r="H24" s="196">
        <v>262</v>
      </c>
      <c r="I24" s="196">
        <v>394</v>
      </c>
      <c r="J24" s="196">
        <v>150</v>
      </c>
      <c r="K24" s="196">
        <v>100</v>
      </c>
      <c r="L24" s="461">
        <v>1267</v>
      </c>
      <c r="M24" s="161">
        <v>611</v>
      </c>
      <c r="N24" s="349">
        <f t="shared" si="28"/>
        <v>0.48224151539068666</v>
      </c>
      <c r="O24" s="461">
        <v>101</v>
      </c>
      <c r="P24" s="206">
        <f t="shared" si="29"/>
        <v>7.9715864246250989E-2</v>
      </c>
      <c r="Q24" s="159">
        <v>59</v>
      </c>
      <c r="R24" s="198">
        <v>42</v>
      </c>
      <c r="S24" s="159">
        <v>69</v>
      </c>
      <c r="T24" s="204">
        <f t="shared" si="30"/>
        <v>0.68316831683168322</v>
      </c>
      <c r="U24" s="205">
        <v>8</v>
      </c>
      <c r="V24" s="205">
        <v>20</v>
      </c>
      <c r="W24" s="205">
        <v>26</v>
      </c>
      <c r="X24" s="205">
        <v>17</v>
      </c>
      <c r="Y24" s="205">
        <v>30</v>
      </c>
      <c r="Z24" s="160">
        <v>555</v>
      </c>
      <c r="AA24" s="206">
        <f t="shared" si="31"/>
        <v>0.43804262036306235</v>
      </c>
      <c r="AB24" s="160">
        <v>467</v>
      </c>
      <c r="AC24" s="199">
        <v>88</v>
      </c>
      <c r="AD24" s="160">
        <v>455</v>
      </c>
      <c r="AE24" s="207">
        <f t="shared" si="32"/>
        <v>0.81981981981981977</v>
      </c>
      <c r="AF24" s="208">
        <v>95</v>
      </c>
      <c r="AG24" s="208">
        <v>134</v>
      </c>
      <c r="AH24" s="208">
        <v>209</v>
      </c>
      <c r="AI24" s="130">
        <v>68</v>
      </c>
      <c r="AJ24" s="208">
        <v>49</v>
      </c>
      <c r="AK24" s="461">
        <v>142</v>
      </c>
      <c r="AL24" s="462">
        <v>119</v>
      </c>
      <c r="AM24" s="470">
        <v>23</v>
      </c>
      <c r="AN24" s="161">
        <v>117</v>
      </c>
      <c r="AO24" s="349">
        <f t="shared" si="33"/>
        <v>0.823943661971831</v>
      </c>
      <c r="AP24" s="350">
        <v>11</v>
      </c>
      <c r="AQ24" s="350">
        <v>56</v>
      </c>
      <c r="AR24" s="350">
        <v>49</v>
      </c>
      <c r="AS24" s="350">
        <v>17</v>
      </c>
      <c r="AT24" s="350">
        <v>9</v>
      </c>
      <c r="AU24" s="161">
        <v>41</v>
      </c>
      <c r="AV24" s="161">
        <v>40</v>
      </c>
      <c r="AW24" s="209">
        <v>1</v>
      </c>
      <c r="AX24" s="161">
        <v>36</v>
      </c>
      <c r="AY24" s="349">
        <f t="shared" si="34"/>
        <v>0.87804878048780488</v>
      </c>
      <c r="AZ24" s="460">
        <v>18</v>
      </c>
      <c r="BA24" s="350">
        <v>6</v>
      </c>
      <c r="BB24" s="350">
        <v>14</v>
      </c>
      <c r="BC24" s="350">
        <v>3</v>
      </c>
      <c r="BD24" s="350">
        <v>0</v>
      </c>
    </row>
    <row r="25" spans="1:56" ht="12" customHeight="1" x14ac:dyDescent="0.25">
      <c r="A25" s="402">
        <v>45620</v>
      </c>
      <c r="B25" s="161">
        <v>1054</v>
      </c>
      <c r="C25" s="462">
        <v>756</v>
      </c>
      <c r="D25" s="350">
        <v>298</v>
      </c>
      <c r="E25" s="161">
        <v>825</v>
      </c>
      <c r="F25" s="349">
        <f t="shared" si="27"/>
        <v>0.7827324478178368</v>
      </c>
      <c r="G25" s="142">
        <v>148</v>
      </c>
      <c r="H25" s="196">
        <v>287</v>
      </c>
      <c r="I25" s="196">
        <v>322</v>
      </c>
      <c r="J25" s="196">
        <v>174</v>
      </c>
      <c r="K25" s="196">
        <v>123</v>
      </c>
      <c r="L25" s="461">
        <v>1085</v>
      </c>
      <c r="M25" s="161">
        <v>545</v>
      </c>
      <c r="N25" s="349">
        <f t="shared" si="28"/>
        <v>0.50230414746543783</v>
      </c>
      <c r="O25" s="461">
        <v>105</v>
      </c>
      <c r="P25" s="206">
        <f t="shared" si="29"/>
        <v>9.6774193548387094E-2</v>
      </c>
      <c r="Q25" s="159">
        <v>70</v>
      </c>
      <c r="R25" s="198">
        <v>35</v>
      </c>
      <c r="S25" s="159">
        <v>68</v>
      </c>
      <c r="T25" s="204">
        <f t="shared" si="30"/>
        <v>0.64761904761904765</v>
      </c>
      <c r="U25" s="205">
        <v>5</v>
      </c>
      <c r="V25" s="205">
        <v>30</v>
      </c>
      <c r="W25" s="205">
        <v>17</v>
      </c>
      <c r="X25" s="205">
        <v>19</v>
      </c>
      <c r="Y25" s="205">
        <v>34</v>
      </c>
      <c r="Z25" s="160">
        <v>435</v>
      </c>
      <c r="AA25" s="206">
        <f t="shared" si="31"/>
        <v>0.4009216589861751</v>
      </c>
      <c r="AB25" s="160">
        <v>360</v>
      </c>
      <c r="AC25" s="199">
        <v>75</v>
      </c>
      <c r="AD25" s="160">
        <v>377</v>
      </c>
      <c r="AE25" s="207">
        <f t="shared" si="32"/>
        <v>0.8666666666666667</v>
      </c>
      <c r="AF25" s="208">
        <v>100</v>
      </c>
      <c r="AG25" s="208">
        <v>68</v>
      </c>
      <c r="AH25" s="208">
        <v>184</v>
      </c>
      <c r="AI25" s="130">
        <v>48</v>
      </c>
      <c r="AJ25" s="208">
        <v>35</v>
      </c>
      <c r="AK25" s="461">
        <v>110</v>
      </c>
      <c r="AL25" s="462">
        <v>100</v>
      </c>
      <c r="AM25" s="470">
        <v>10</v>
      </c>
      <c r="AN25" s="161">
        <v>91</v>
      </c>
      <c r="AO25" s="349">
        <f t="shared" si="33"/>
        <v>0.82727272727272727</v>
      </c>
      <c r="AP25" s="350">
        <v>13</v>
      </c>
      <c r="AQ25" s="350">
        <v>43</v>
      </c>
      <c r="AR25" s="350">
        <v>38</v>
      </c>
      <c r="AS25" s="350">
        <v>11</v>
      </c>
      <c r="AT25" s="350">
        <v>5</v>
      </c>
      <c r="AU25" s="161">
        <v>37</v>
      </c>
      <c r="AV25" s="161">
        <v>27</v>
      </c>
      <c r="AW25" s="209">
        <v>10</v>
      </c>
      <c r="AX25" s="161">
        <v>33</v>
      </c>
      <c r="AY25" s="349">
        <f t="shared" si="34"/>
        <v>0.89189189189189189</v>
      </c>
      <c r="AZ25" s="460">
        <v>11</v>
      </c>
      <c r="BA25" s="350">
        <v>8</v>
      </c>
      <c r="BB25" s="350">
        <v>10</v>
      </c>
      <c r="BC25" s="350">
        <v>4</v>
      </c>
      <c r="BD25" s="350">
        <v>4</v>
      </c>
    </row>
    <row r="26" spans="1:56" ht="12" customHeight="1" x14ac:dyDescent="0.25">
      <c r="A26" s="402">
        <v>45589</v>
      </c>
      <c r="B26" s="161">
        <v>1339</v>
      </c>
      <c r="C26" s="462">
        <v>917</v>
      </c>
      <c r="D26" s="350">
        <v>422</v>
      </c>
      <c r="E26" s="161">
        <v>1087</v>
      </c>
      <c r="F26" s="349">
        <f t="shared" si="27"/>
        <v>0.81179985063480209</v>
      </c>
      <c r="G26" s="142">
        <v>188</v>
      </c>
      <c r="H26" s="196">
        <v>285</v>
      </c>
      <c r="I26" s="196">
        <v>479</v>
      </c>
      <c r="J26" s="196">
        <v>245</v>
      </c>
      <c r="K26" s="196">
        <v>142</v>
      </c>
      <c r="L26" s="461">
        <v>1237</v>
      </c>
      <c r="M26" s="161">
        <v>565</v>
      </c>
      <c r="N26" s="349">
        <f t="shared" si="28"/>
        <v>0.45675020210185935</v>
      </c>
      <c r="O26" s="461">
        <v>150</v>
      </c>
      <c r="P26" s="206">
        <f t="shared" si="29"/>
        <v>0.12126111560226355</v>
      </c>
      <c r="Q26" s="159">
        <v>104</v>
      </c>
      <c r="R26" s="198">
        <v>46</v>
      </c>
      <c r="S26" s="159">
        <v>94</v>
      </c>
      <c r="T26" s="204">
        <f t="shared" si="30"/>
        <v>0.62666666666666671</v>
      </c>
      <c r="U26" s="205">
        <v>4</v>
      </c>
      <c r="V26" s="205">
        <v>48</v>
      </c>
      <c r="W26" s="205">
        <v>25</v>
      </c>
      <c r="X26" s="205">
        <v>30</v>
      </c>
      <c r="Y26" s="205">
        <v>43</v>
      </c>
      <c r="Z26" s="160">
        <v>522</v>
      </c>
      <c r="AA26" s="206">
        <f t="shared" si="31"/>
        <v>0.4219886822958771</v>
      </c>
      <c r="AB26" s="160">
        <v>426</v>
      </c>
      <c r="AC26" s="199">
        <v>96</v>
      </c>
      <c r="AD26" s="160">
        <v>450</v>
      </c>
      <c r="AE26" s="207">
        <f t="shared" si="32"/>
        <v>0.86206896551724133</v>
      </c>
      <c r="AF26" s="208">
        <v>120</v>
      </c>
      <c r="AG26" s="208">
        <v>107</v>
      </c>
      <c r="AH26" s="208">
        <v>207</v>
      </c>
      <c r="AI26" s="130">
        <v>65</v>
      </c>
      <c r="AJ26" s="208">
        <v>23</v>
      </c>
      <c r="AK26" s="461">
        <v>171</v>
      </c>
      <c r="AL26" s="462">
        <v>145</v>
      </c>
      <c r="AM26" s="470">
        <v>26</v>
      </c>
      <c r="AN26" s="161">
        <v>145</v>
      </c>
      <c r="AO26" s="349">
        <f t="shared" si="33"/>
        <v>0.84795321637426901</v>
      </c>
      <c r="AP26" s="350">
        <v>12</v>
      </c>
      <c r="AQ26" s="350">
        <v>66</v>
      </c>
      <c r="AR26" s="350">
        <v>62</v>
      </c>
      <c r="AS26" s="350">
        <v>21</v>
      </c>
      <c r="AT26" s="350">
        <v>10</v>
      </c>
      <c r="AU26" s="161">
        <v>50</v>
      </c>
      <c r="AV26" s="161">
        <v>49</v>
      </c>
      <c r="AW26" s="209">
        <v>1</v>
      </c>
      <c r="AX26" s="161">
        <v>44</v>
      </c>
      <c r="AY26" s="349">
        <f t="shared" si="34"/>
        <v>0.88</v>
      </c>
      <c r="AZ26" s="460">
        <v>11</v>
      </c>
      <c r="BA26" s="350">
        <v>17</v>
      </c>
      <c r="BB26" s="350">
        <v>14</v>
      </c>
      <c r="BC26" s="350">
        <v>5</v>
      </c>
      <c r="BD26" s="350">
        <v>3</v>
      </c>
    </row>
    <row r="27" spans="1:56" ht="12" customHeight="1" x14ac:dyDescent="0.25">
      <c r="A27" s="402">
        <v>45559</v>
      </c>
      <c r="B27" s="161">
        <v>961</v>
      </c>
      <c r="C27" s="161">
        <v>685</v>
      </c>
      <c r="D27" s="471">
        <v>276</v>
      </c>
      <c r="E27" s="161">
        <v>742</v>
      </c>
      <c r="F27" s="349">
        <f t="shared" si="27"/>
        <v>0.77211238293444329</v>
      </c>
      <c r="G27" s="142">
        <v>129</v>
      </c>
      <c r="H27" s="196">
        <v>256</v>
      </c>
      <c r="I27" s="196">
        <v>320</v>
      </c>
      <c r="J27" s="196">
        <v>144</v>
      </c>
      <c r="K27" s="196">
        <v>112</v>
      </c>
      <c r="L27" s="461">
        <v>988</v>
      </c>
      <c r="M27" s="161">
        <v>462</v>
      </c>
      <c r="N27" s="349">
        <f t="shared" si="28"/>
        <v>0.46761133603238869</v>
      </c>
      <c r="O27" s="461">
        <v>68</v>
      </c>
      <c r="P27" s="206">
        <f t="shared" si="29"/>
        <v>6.8825910931174086E-2</v>
      </c>
      <c r="Q27" s="159">
        <v>50</v>
      </c>
      <c r="R27" s="198">
        <v>18</v>
      </c>
      <c r="S27" s="159">
        <v>41</v>
      </c>
      <c r="T27" s="204">
        <f t="shared" si="30"/>
        <v>0.6029411764705882</v>
      </c>
      <c r="U27" s="205">
        <v>7</v>
      </c>
      <c r="V27" s="205">
        <v>15</v>
      </c>
      <c r="W27" s="205">
        <v>16</v>
      </c>
      <c r="X27" s="205">
        <v>16</v>
      </c>
      <c r="Y27" s="205">
        <v>14</v>
      </c>
      <c r="Z27" s="160">
        <v>458</v>
      </c>
      <c r="AA27" s="206">
        <f t="shared" si="31"/>
        <v>0.46356275303643724</v>
      </c>
      <c r="AB27" s="160">
        <v>400</v>
      </c>
      <c r="AC27" s="199">
        <v>58</v>
      </c>
      <c r="AD27" s="160">
        <v>392</v>
      </c>
      <c r="AE27" s="207">
        <f t="shared" si="32"/>
        <v>0.85589519650655022</v>
      </c>
      <c r="AF27" s="208">
        <v>99</v>
      </c>
      <c r="AG27" s="208">
        <v>106</v>
      </c>
      <c r="AH27" s="208">
        <v>174</v>
      </c>
      <c r="AI27" s="130">
        <v>44</v>
      </c>
      <c r="AJ27" s="208">
        <v>35</v>
      </c>
      <c r="AK27" s="461">
        <v>132</v>
      </c>
      <c r="AL27" s="462">
        <v>100</v>
      </c>
      <c r="AM27" s="470">
        <v>32</v>
      </c>
      <c r="AN27" s="161">
        <v>115</v>
      </c>
      <c r="AO27" s="349">
        <f t="shared" si="33"/>
        <v>0.87121212121212122</v>
      </c>
      <c r="AP27" s="350">
        <v>8</v>
      </c>
      <c r="AQ27" s="350">
        <v>49</v>
      </c>
      <c r="AR27" s="350">
        <v>53</v>
      </c>
      <c r="AS27" s="350">
        <v>9</v>
      </c>
      <c r="AT27" s="350">
        <v>13</v>
      </c>
      <c r="AU27" s="161">
        <v>46</v>
      </c>
      <c r="AV27" s="161">
        <v>44</v>
      </c>
      <c r="AW27" s="209">
        <v>2</v>
      </c>
      <c r="AX27" s="161">
        <v>44</v>
      </c>
      <c r="AY27" s="349">
        <f t="shared" si="34"/>
        <v>0.95652173913043481</v>
      </c>
      <c r="AZ27" s="460">
        <v>17</v>
      </c>
      <c r="BA27" s="350">
        <v>8</v>
      </c>
      <c r="BB27" s="350">
        <v>15</v>
      </c>
      <c r="BC27" s="350">
        <v>2</v>
      </c>
      <c r="BD27" s="350">
        <v>4</v>
      </c>
    </row>
    <row r="28" spans="1:56" ht="12" customHeight="1" x14ac:dyDescent="0.25">
      <c r="A28" s="402">
        <v>45528</v>
      </c>
      <c r="B28" s="161">
        <v>1055</v>
      </c>
      <c r="C28" s="462">
        <v>794</v>
      </c>
      <c r="D28" s="377">
        <v>261</v>
      </c>
      <c r="E28" s="462">
        <v>841</v>
      </c>
      <c r="F28" s="684">
        <f t="shared" si="27"/>
        <v>0.79715639810426542</v>
      </c>
      <c r="G28" s="440">
        <v>268</v>
      </c>
      <c r="H28" s="196">
        <v>210</v>
      </c>
      <c r="I28" s="196">
        <v>338</v>
      </c>
      <c r="J28" s="196">
        <v>147</v>
      </c>
      <c r="K28" s="196">
        <v>92</v>
      </c>
      <c r="L28" s="461">
        <v>1026</v>
      </c>
      <c r="M28" s="462">
        <v>469</v>
      </c>
      <c r="N28" s="349">
        <f t="shared" si="28"/>
        <v>0.4571150097465887</v>
      </c>
      <c r="O28" s="670">
        <v>106</v>
      </c>
      <c r="P28" s="206">
        <f t="shared" si="29"/>
        <v>0.10331384015594541</v>
      </c>
      <c r="Q28" s="676">
        <v>81</v>
      </c>
      <c r="R28" s="198">
        <v>25</v>
      </c>
      <c r="S28" s="676">
        <v>74</v>
      </c>
      <c r="T28" s="204">
        <f t="shared" si="30"/>
        <v>0.69811320754716977</v>
      </c>
      <c r="U28" s="676">
        <v>13</v>
      </c>
      <c r="V28" s="205">
        <v>25</v>
      </c>
      <c r="W28" s="205">
        <v>21</v>
      </c>
      <c r="X28" s="205">
        <v>32</v>
      </c>
      <c r="Y28" s="205">
        <v>15</v>
      </c>
      <c r="Z28" s="160">
        <v>451</v>
      </c>
      <c r="AA28" s="206">
        <f t="shared" si="31"/>
        <v>0.43957115009746589</v>
      </c>
      <c r="AB28" s="685">
        <v>387</v>
      </c>
      <c r="AC28" s="199">
        <v>64</v>
      </c>
      <c r="AD28" s="685">
        <v>381</v>
      </c>
      <c r="AE28" s="207">
        <f t="shared" si="32"/>
        <v>0.84478935698447899</v>
      </c>
      <c r="AF28" s="672">
        <v>116</v>
      </c>
      <c r="AG28" s="208">
        <v>107</v>
      </c>
      <c r="AH28" s="208">
        <v>147</v>
      </c>
      <c r="AI28" s="208">
        <v>50</v>
      </c>
      <c r="AJ28" s="208">
        <v>31</v>
      </c>
      <c r="AK28" s="670">
        <v>157</v>
      </c>
      <c r="AL28" s="462">
        <v>132</v>
      </c>
      <c r="AM28" s="470">
        <v>25</v>
      </c>
      <c r="AN28" s="462">
        <v>134</v>
      </c>
      <c r="AO28" s="349">
        <f t="shared" si="33"/>
        <v>0.85350318471337583</v>
      </c>
      <c r="AP28" s="350">
        <v>9</v>
      </c>
      <c r="AQ28" s="350">
        <v>62</v>
      </c>
      <c r="AR28" s="350">
        <v>60</v>
      </c>
      <c r="AS28" s="350">
        <v>14</v>
      </c>
      <c r="AT28" s="350">
        <v>12</v>
      </c>
      <c r="AU28" s="161">
        <v>45</v>
      </c>
      <c r="AV28" s="462">
        <v>43</v>
      </c>
      <c r="AW28" s="209">
        <v>2</v>
      </c>
      <c r="AX28" s="462">
        <v>40</v>
      </c>
      <c r="AY28" s="349">
        <f t="shared" si="34"/>
        <v>0.88888888888888884</v>
      </c>
      <c r="AZ28" s="686">
        <v>15</v>
      </c>
      <c r="BA28" s="350">
        <v>9</v>
      </c>
      <c r="BB28" s="350">
        <v>17</v>
      </c>
      <c r="BC28" s="350">
        <v>2</v>
      </c>
      <c r="BD28" s="350">
        <v>2</v>
      </c>
    </row>
    <row r="29" spans="1:56" ht="12" customHeight="1" thickBot="1" x14ac:dyDescent="0.3">
      <c r="A29" s="423">
        <v>45497</v>
      </c>
      <c r="B29" s="424">
        <v>1058</v>
      </c>
      <c r="C29" s="424">
        <v>806</v>
      </c>
      <c r="D29" s="687">
        <v>252</v>
      </c>
      <c r="E29" s="424">
        <v>812</v>
      </c>
      <c r="F29" s="426">
        <f t="shared" si="27"/>
        <v>0.76748582230623819</v>
      </c>
      <c r="G29" s="465">
        <v>115</v>
      </c>
      <c r="H29" s="427">
        <v>242</v>
      </c>
      <c r="I29" s="427">
        <v>377</v>
      </c>
      <c r="J29" s="427">
        <v>225</v>
      </c>
      <c r="K29" s="427">
        <v>99</v>
      </c>
      <c r="L29" s="463">
        <v>1242</v>
      </c>
      <c r="M29" s="424">
        <v>623</v>
      </c>
      <c r="N29" s="426">
        <f t="shared" si="28"/>
        <v>0.50161030595813205</v>
      </c>
      <c r="O29" s="463">
        <v>115</v>
      </c>
      <c r="P29" s="466">
        <f t="shared" si="29"/>
        <v>9.2592592592592587E-2</v>
      </c>
      <c r="Q29" s="683">
        <v>80</v>
      </c>
      <c r="R29" s="428">
        <v>35</v>
      </c>
      <c r="S29" s="683">
        <v>73</v>
      </c>
      <c r="T29" s="429">
        <f t="shared" si="30"/>
        <v>0.63478260869565217</v>
      </c>
      <c r="U29" s="430">
        <v>2</v>
      </c>
      <c r="V29" s="430">
        <v>44</v>
      </c>
      <c r="W29" s="430">
        <v>26</v>
      </c>
      <c r="X29" s="430">
        <v>22</v>
      </c>
      <c r="Y29" s="430">
        <v>21</v>
      </c>
      <c r="Z29" s="467">
        <v>504</v>
      </c>
      <c r="AA29" s="466">
        <f t="shared" si="31"/>
        <v>0.40579710144927539</v>
      </c>
      <c r="AB29" s="467">
        <v>445</v>
      </c>
      <c r="AC29" s="431">
        <v>59</v>
      </c>
      <c r="AD29" s="467">
        <v>443</v>
      </c>
      <c r="AE29" s="432">
        <f t="shared" si="32"/>
        <v>0.87896825396825395</v>
      </c>
      <c r="AF29" s="433">
        <v>101</v>
      </c>
      <c r="AG29" s="433">
        <v>114</v>
      </c>
      <c r="AH29" s="433">
        <v>180</v>
      </c>
      <c r="AI29" s="468">
        <v>80</v>
      </c>
      <c r="AJ29" s="433">
        <v>29</v>
      </c>
      <c r="AK29" s="463">
        <v>138</v>
      </c>
      <c r="AL29" s="425">
        <v>116</v>
      </c>
      <c r="AM29" s="675">
        <v>22</v>
      </c>
      <c r="AN29" s="424">
        <v>120</v>
      </c>
      <c r="AO29" s="426">
        <f t="shared" si="33"/>
        <v>0.86956521739130432</v>
      </c>
      <c r="AP29" s="434">
        <v>18</v>
      </c>
      <c r="AQ29" s="434">
        <v>45</v>
      </c>
      <c r="AR29" s="434">
        <v>58</v>
      </c>
      <c r="AS29" s="434">
        <v>9</v>
      </c>
      <c r="AT29" s="434">
        <v>8</v>
      </c>
      <c r="AU29" s="688">
        <v>38</v>
      </c>
      <c r="AV29" s="424">
        <v>35</v>
      </c>
      <c r="AW29" s="435">
        <v>3</v>
      </c>
      <c r="AX29" s="424">
        <v>34</v>
      </c>
      <c r="AY29" s="426">
        <f t="shared" si="34"/>
        <v>0.89473684210526316</v>
      </c>
      <c r="AZ29" s="469">
        <v>6</v>
      </c>
      <c r="BA29" s="434">
        <v>6</v>
      </c>
      <c r="BB29" s="434">
        <v>19</v>
      </c>
      <c r="BC29" s="434">
        <v>5</v>
      </c>
      <c r="BD29" s="434">
        <v>2</v>
      </c>
    </row>
    <row r="30" spans="1:56" ht="12" customHeight="1" x14ac:dyDescent="0.25">
      <c r="A30" s="197">
        <v>45467</v>
      </c>
      <c r="B30" s="348">
        <v>1227</v>
      </c>
      <c r="C30" s="662">
        <v>853</v>
      </c>
      <c r="D30" s="534">
        <v>374</v>
      </c>
      <c r="E30" s="348">
        <v>960</v>
      </c>
      <c r="F30" s="535">
        <f t="shared" si="27"/>
        <v>0.78239608801955995</v>
      </c>
      <c r="G30" s="338">
        <v>141</v>
      </c>
      <c r="H30" s="339">
        <v>328</v>
      </c>
      <c r="I30" s="339">
        <v>414</v>
      </c>
      <c r="J30" s="339">
        <v>239</v>
      </c>
      <c r="K30" s="339">
        <v>105</v>
      </c>
      <c r="L30" s="661">
        <v>1363</v>
      </c>
      <c r="M30" s="348">
        <v>677</v>
      </c>
      <c r="N30" s="535">
        <f t="shared" si="28"/>
        <v>0.49669845928099782</v>
      </c>
      <c r="O30" s="661">
        <v>122</v>
      </c>
      <c r="P30" s="343">
        <f t="shared" si="29"/>
        <v>8.950843727072634E-2</v>
      </c>
      <c r="Q30" s="674">
        <v>81</v>
      </c>
      <c r="R30" s="340">
        <v>41</v>
      </c>
      <c r="S30" s="674">
        <v>78</v>
      </c>
      <c r="T30" s="341">
        <f t="shared" si="30"/>
        <v>0.63934426229508201</v>
      </c>
      <c r="U30" s="342">
        <v>7</v>
      </c>
      <c r="V30" s="342">
        <v>23</v>
      </c>
      <c r="W30" s="342">
        <v>38</v>
      </c>
      <c r="X30" s="342">
        <v>28</v>
      </c>
      <c r="Y30" s="342">
        <v>26</v>
      </c>
      <c r="Z30" s="337">
        <v>564</v>
      </c>
      <c r="AA30" s="343">
        <f t="shared" si="31"/>
        <v>0.41379310344827586</v>
      </c>
      <c r="AB30" s="337">
        <v>463</v>
      </c>
      <c r="AC30" s="344">
        <v>101</v>
      </c>
      <c r="AD30" s="337">
        <v>467</v>
      </c>
      <c r="AE30" s="345">
        <f t="shared" si="32"/>
        <v>0.82801418439716312</v>
      </c>
      <c r="AF30" s="347">
        <v>79</v>
      </c>
      <c r="AG30" s="347">
        <v>170</v>
      </c>
      <c r="AH30" s="347">
        <v>208</v>
      </c>
      <c r="AI30" s="346">
        <v>53</v>
      </c>
      <c r="AJ30" s="347">
        <v>54</v>
      </c>
      <c r="AK30" s="661">
        <v>147</v>
      </c>
      <c r="AL30" s="662">
        <v>127</v>
      </c>
      <c r="AM30" s="663">
        <v>20</v>
      </c>
      <c r="AN30" s="348">
        <v>126</v>
      </c>
      <c r="AO30" s="535">
        <f t="shared" si="33"/>
        <v>0.8571428571428571</v>
      </c>
      <c r="AP30" s="533">
        <v>11</v>
      </c>
      <c r="AQ30" s="533">
        <v>59</v>
      </c>
      <c r="AR30" s="533">
        <v>64</v>
      </c>
      <c r="AS30" s="533">
        <v>8</v>
      </c>
      <c r="AT30" s="533">
        <v>5</v>
      </c>
      <c r="AU30" s="348">
        <v>37</v>
      </c>
      <c r="AV30" s="348">
        <v>32</v>
      </c>
      <c r="AW30" s="536">
        <v>5</v>
      </c>
      <c r="AX30" s="348">
        <v>34</v>
      </c>
      <c r="AY30" s="535">
        <f t="shared" si="34"/>
        <v>0.91891891891891897</v>
      </c>
      <c r="AZ30" s="660">
        <v>12</v>
      </c>
      <c r="BA30" s="533">
        <v>7</v>
      </c>
      <c r="BB30" s="533">
        <v>16</v>
      </c>
      <c r="BC30" s="533">
        <v>1</v>
      </c>
      <c r="BD30" s="533">
        <v>1</v>
      </c>
    </row>
    <row r="31" spans="1:56" ht="12" customHeight="1" x14ac:dyDescent="0.25">
      <c r="A31" s="402">
        <v>45436</v>
      </c>
      <c r="B31" s="161">
        <v>1412</v>
      </c>
      <c r="C31" s="462">
        <v>946</v>
      </c>
      <c r="D31" s="377">
        <v>466</v>
      </c>
      <c r="E31" s="161">
        <v>1073</v>
      </c>
      <c r="F31" s="349">
        <f t="shared" si="27"/>
        <v>0.75991501416430596</v>
      </c>
      <c r="G31" s="142">
        <v>160</v>
      </c>
      <c r="H31" s="196">
        <v>333</v>
      </c>
      <c r="I31" s="196">
        <v>535</v>
      </c>
      <c r="J31" s="196">
        <v>226</v>
      </c>
      <c r="K31" s="196">
        <v>158</v>
      </c>
      <c r="L31" s="461">
        <v>1401</v>
      </c>
      <c r="M31" s="161">
        <v>700</v>
      </c>
      <c r="N31" s="349">
        <f t="shared" si="28"/>
        <v>0.49964311206281226</v>
      </c>
      <c r="O31" s="461">
        <v>130</v>
      </c>
      <c r="P31" s="206">
        <f t="shared" si="29"/>
        <v>9.2790863668807996E-2</v>
      </c>
      <c r="Q31" s="159">
        <v>95</v>
      </c>
      <c r="R31" s="198">
        <v>35</v>
      </c>
      <c r="S31" s="159">
        <v>86</v>
      </c>
      <c r="T31" s="204">
        <f t="shared" si="30"/>
        <v>0.66153846153846152</v>
      </c>
      <c r="U31" s="205">
        <v>4</v>
      </c>
      <c r="V31" s="205">
        <v>34</v>
      </c>
      <c r="W31" s="205">
        <v>26</v>
      </c>
      <c r="X31" s="205">
        <v>36</v>
      </c>
      <c r="Y31" s="205">
        <v>30</v>
      </c>
      <c r="Z31" s="160">
        <v>571</v>
      </c>
      <c r="AA31" s="206">
        <f t="shared" si="31"/>
        <v>0.40756602426837973</v>
      </c>
      <c r="AB31" s="160">
        <v>438</v>
      </c>
      <c r="AC31" s="199">
        <v>133</v>
      </c>
      <c r="AD31" s="160">
        <v>466</v>
      </c>
      <c r="AE31" s="207">
        <f t="shared" si="32"/>
        <v>0.81611208406304725</v>
      </c>
      <c r="AF31" s="208">
        <v>94</v>
      </c>
      <c r="AG31" s="208">
        <v>116</v>
      </c>
      <c r="AH31" s="208">
        <v>224</v>
      </c>
      <c r="AI31" s="130">
        <v>63</v>
      </c>
      <c r="AJ31" s="208">
        <v>74</v>
      </c>
      <c r="AK31" s="461">
        <v>144</v>
      </c>
      <c r="AL31" s="462">
        <v>123</v>
      </c>
      <c r="AM31" s="470">
        <v>21</v>
      </c>
      <c r="AN31" s="161">
        <v>121</v>
      </c>
      <c r="AO31" s="349">
        <f t="shared" si="33"/>
        <v>0.84027777777777779</v>
      </c>
      <c r="AP31" s="350">
        <v>10</v>
      </c>
      <c r="AQ31" s="350">
        <v>59</v>
      </c>
      <c r="AR31" s="350">
        <v>52</v>
      </c>
      <c r="AS31" s="350">
        <v>12</v>
      </c>
      <c r="AT31" s="350">
        <v>11</v>
      </c>
      <c r="AU31" s="161">
        <v>34</v>
      </c>
      <c r="AV31" s="161">
        <v>28</v>
      </c>
      <c r="AW31" s="209">
        <v>6</v>
      </c>
      <c r="AX31" s="161">
        <v>29</v>
      </c>
      <c r="AY31" s="349">
        <f t="shared" si="34"/>
        <v>0.8529411764705882</v>
      </c>
      <c r="AZ31" s="460">
        <v>6</v>
      </c>
      <c r="BA31" s="350">
        <v>8</v>
      </c>
      <c r="BB31" s="350">
        <v>11</v>
      </c>
      <c r="BC31" s="350">
        <v>9</v>
      </c>
      <c r="BD31" s="350">
        <v>0</v>
      </c>
    </row>
    <row r="32" spans="1:56" ht="12" customHeight="1" x14ac:dyDescent="0.25">
      <c r="A32" s="402">
        <v>45406</v>
      </c>
      <c r="B32" s="161">
        <v>1340</v>
      </c>
      <c r="C32" s="161">
        <v>889</v>
      </c>
      <c r="D32" s="508">
        <v>451</v>
      </c>
      <c r="E32" s="161">
        <v>1062</v>
      </c>
      <c r="F32" s="349">
        <f t="shared" si="27"/>
        <v>0.79253731343283584</v>
      </c>
      <c r="G32" s="142">
        <v>148</v>
      </c>
      <c r="H32" s="196">
        <v>346</v>
      </c>
      <c r="I32" s="439">
        <v>448</v>
      </c>
      <c r="J32" s="196">
        <v>201</v>
      </c>
      <c r="K32" s="440">
        <v>197</v>
      </c>
      <c r="L32" s="461">
        <v>1322</v>
      </c>
      <c r="M32" s="161">
        <v>655</v>
      </c>
      <c r="N32" s="349">
        <f t="shared" si="28"/>
        <v>0.49546142208774585</v>
      </c>
      <c r="O32" s="461">
        <v>114</v>
      </c>
      <c r="P32" s="206">
        <f t="shared" si="29"/>
        <v>8.6232980332829043E-2</v>
      </c>
      <c r="Q32" s="159">
        <v>77</v>
      </c>
      <c r="R32" s="198">
        <v>37</v>
      </c>
      <c r="S32" s="159">
        <v>74</v>
      </c>
      <c r="T32" s="204">
        <f t="shared" si="30"/>
        <v>0.64912280701754388</v>
      </c>
      <c r="U32" s="205">
        <v>11</v>
      </c>
      <c r="V32" s="205">
        <v>36</v>
      </c>
      <c r="W32" s="205">
        <v>20</v>
      </c>
      <c r="X32" s="205">
        <v>19</v>
      </c>
      <c r="Y32" s="205">
        <v>28</v>
      </c>
      <c r="Z32" s="160">
        <v>553</v>
      </c>
      <c r="AA32" s="206">
        <f t="shared" si="31"/>
        <v>0.41830559757942509</v>
      </c>
      <c r="AB32" s="160">
        <v>463</v>
      </c>
      <c r="AC32" s="199">
        <v>90</v>
      </c>
      <c r="AD32" s="160">
        <v>460</v>
      </c>
      <c r="AE32" s="207">
        <f t="shared" si="32"/>
        <v>0.83182640144665465</v>
      </c>
      <c r="AF32" s="130">
        <v>116</v>
      </c>
      <c r="AG32" s="208">
        <v>152</v>
      </c>
      <c r="AH32" s="208">
        <v>191</v>
      </c>
      <c r="AI32" s="208">
        <v>40</v>
      </c>
      <c r="AJ32" s="208">
        <v>54</v>
      </c>
      <c r="AK32" s="461">
        <v>189</v>
      </c>
      <c r="AL32" s="462">
        <v>155</v>
      </c>
      <c r="AM32" s="470">
        <v>34</v>
      </c>
      <c r="AN32" s="161">
        <v>169</v>
      </c>
      <c r="AO32" s="349">
        <f t="shared" si="33"/>
        <v>0.89417989417989419</v>
      </c>
      <c r="AP32" s="350">
        <v>22</v>
      </c>
      <c r="AQ32" s="350">
        <v>85</v>
      </c>
      <c r="AR32" s="350">
        <v>59</v>
      </c>
      <c r="AS32" s="350">
        <v>12</v>
      </c>
      <c r="AT32" s="350">
        <v>11</v>
      </c>
      <c r="AU32" s="161">
        <v>36</v>
      </c>
      <c r="AV32" s="161">
        <v>35</v>
      </c>
      <c r="AW32" s="209">
        <v>1</v>
      </c>
      <c r="AX32" s="161">
        <v>32</v>
      </c>
      <c r="AY32" s="349">
        <f t="shared" si="34"/>
        <v>0.88888888888888884</v>
      </c>
      <c r="AZ32" s="460">
        <v>5</v>
      </c>
      <c r="BA32" s="350">
        <v>10</v>
      </c>
      <c r="BB32" s="350">
        <v>16</v>
      </c>
      <c r="BC32" s="350">
        <v>2</v>
      </c>
      <c r="BD32" s="350">
        <v>3</v>
      </c>
    </row>
    <row r="33" spans="1:56" ht="12" customHeight="1" x14ac:dyDescent="0.25">
      <c r="A33" s="402">
        <v>45375</v>
      </c>
      <c r="B33" s="161">
        <v>1412</v>
      </c>
      <c r="C33" s="462">
        <v>1026</v>
      </c>
      <c r="D33" s="377">
        <v>386</v>
      </c>
      <c r="E33" s="161">
        <v>1149</v>
      </c>
      <c r="F33" s="349">
        <f t="shared" si="27"/>
        <v>0.8137393767705382</v>
      </c>
      <c r="G33" s="142">
        <v>270</v>
      </c>
      <c r="H33" s="196">
        <v>365</v>
      </c>
      <c r="I33" s="196">
        <v>501</v>
      </c>
      <c r="J33" s="196">
        <v>186</v>
      </c>
      <c r="K33" s="196">
        <v>90</v>
      </c>
      <c r="L33" s="461">
        <v>1365</v>
      </c>
      <c r="M33" s="161">
        <v>602</v>
      </c>
      <c r="N33" s="349">
        <f t="shared" si="28"/>
        <v>0.44102564102564101</v>
      </c>
      <c r="O33" s="461">
        <v>117</v>
      </c>
      <c r="P33" s="206">
        <f t="shared" si="29"/>
        <v>8.5714285714285715E-2</v>
      </c>
      <c r="Q33" s="159">
        <v>92</v>
      </c>
      <c r="R33" s="198">
        <v>25</v>
      </c>
      <c r="S33" s="159">
        <v>79</v>
      </c>
      <c r="T33" s="204">
        <f t="shared" si="30"/>
        <v>0.67521367521367526</v>
      </c>
      <c r="U33" s="205">
        <v>5</v>
      </c>
      <c r="V33" s="205">
        <v>36</v>
      </c>
      <c r="W33" s="205">
        <v>26</v>
      </c>
      <c r="X33" s="205">
        <v>26</v>
      </c>
      <c r="Y33" s="205">
        <v>24</v>
      </c>
      <c r="Z33" s="160">
        <v>646</v>
      </c>
      <c r="AA33" s="206">
        <f t="shared" si="31"/>
        <v>0.47326007326007324</v>
      </c>
      <c r="AB33" s="160">
        <v>543</v>
      </c>
      <c r="AC33" s="199">
        <v>103</v>
      </c>
      <c r="AD33" s="160">
        <v>577</v>
      </c>
      <c r="AE33" s="207">
        <f t="shared" si="32"/>
        <v>0.89318885448916407</v>
      </c>
      <c r="AF33" s="208">
        <v>194</v>
      </c>
      <c r="AG33" s="208">
        <v>154</v>
      </c>
      <c r="AH33" s="208">
        <v>210</v>
      </c>
      <c r="AI33" s="130">
        <v>59</v>
      </c>
      <c r="AJ33" s="208">
        <v>29</v>
      </c>
      <c r="AK33" s="461">
        <v>133</v>
      </c>
      <c r="AL33" s="462">
        <v>114</v>
      </c>
      <c r="AM33" s="470">
        <v>19</v>
      </c>
      <c r="AN33" s="161">
        <v>108</v>
      </c>
      <c r="AO33" s="349">
        <f t="shared" si="33"/>
        <v>0.81203007518796988</v>
      </c>
      <c r="AP33" s="350">
        <v>16</v>
      </c>
      <c r="AQ33" s="350">
        <v>53</v>
      </c>
      <c r="AR33" s="350">
        <v>46</v>
      </c>
      <c r="AS33" s="350">
        <v>6</v>
      </c>
      <c r="AT33" s="350">
        <v>12</v>
      </c>
      <c r="AU33" s="161">
        <v>42</v>
      </c>
      <c r="AV33" s="161">
        <v>40</v>
      </c>
      <c r="AW33" s="209">
        <v>2</v>
      </c>
      <c r="AX33" s="161">
        <v>36</v>
      </c>
      <c r="AY33" s="349">
        <f t="shared" si="34"/>
        <v>0.8571428571428571</v>
      </c>
      <c r="AZ33" s="460">
        <v>14</v>
      </c>
      <c r="BA33" s="350">
        <v>10</v>
      </c>
      <c r="BB33" s="350">
        <v>12</v>
      </c>
      <c r="BC33" s="350">
        <v>3</v>
      </c>
      <c r="BD33" s="350">
        <v>3</v>
      </c>
    </row>
    <row r="34" spans="1:56" ht="12" customHeight="1" x14ac:dyDescent="0.25">
      <c r="A34" s="402">
        <v>45346</v>
      </c>
      <c r="B34" s="161">
        <v>1265</v>
      </c>
      <c r="C34" s="462">
        <v>904</v>
      </c>
      <c r="D34" s="377">
        <v>361</v>
      </c>
      <c r="E34" s="161">
        <v>1014</v>
      </c>
      <c r="F34" s="349">
        <f t="shared" si="27"/>
        <v>0.80158102766798423</v>
      </c>
      <c r="G34" s="142">
        <v>131</v>
      </c>
      <c r="H34" s="196">
        <v>380</v>
      </c>
      <c r="I34" s="196">
        <v>467</v>
      </c>
      <c r="J34" s="196">
        <v>178</v>
      </c>
      <c r="K34" s="196">
        <v>109</v>
      </c>
      <c r="L34" s="461">
        <v>1160</v>
      </c>
      <c r="M34" s="161">
        <v>559</v>
      </c>
      <c r="N34" s="349">
        <f t="shared" si="28"/>
        <v>0.48189655172413792</v>
      </c>
      <c r="O34" s="461">
        <v>111</v>
      </c>
      <c r="P34" s="206">
        <f t="shared" si="29"/>
        <v>9.568965517241379E-2</v>
      </c>
      <c r="Q34" s="159">
        <v>69</v>
      </c>
      <c r="R34" s="198">
        <v>42</v>
      </c>
      <c r="S34" s="159">
        <v>63</v>
      </c>
      <c r="T34" s="204">
        <f t="shared" si="30"/>
        <v>0.56756756756756754</v>
      </c>
      <c r="U34" s="205">
        <v>6</v>
      </c>
      <c r="V34" s="205">
        <v>27</v>
      </c>
      <c r="W34" s="205">
        <v>24</v>
      </c>
      <c r="X34" s="205">
        <v>21</v>
      </c>
      <c r="Y34" s="205">
        <v>33</v>
      </c>
      <c r="Z34" s="160">
        <v>490</v>
      </c>
      <c r="AA34" s="206">
        <f t="shared" si="31"/>
        <v>0.42241379310344829</v>
      </c>
      <c r="AB34" s="160">
        <v>426</v>
      </c>
      <c r="AC34" s="199">
        <v>64</v>
      </c>
      <c r="AD34" s="160">
        <v>408</v>
      </c>
      <c r="AE34" s="207">
        <f t="shared" si="32"/>
        <v>0.83265306122448979</v>
      </c>
      <c r="AF34" s="130">
        <v>73</v>
      </c>
      <c r="AG34" s="208">
        <v>150</v>
      </c>
      <c r="AH34" s="208">
        <v>187</v>
      </c>
      <c r="AI34" s="208">
        <v>29</v>
      </c>
      <c r="AJ34" s="208">
        <v>51</v>
      </c>
      <c r="AK34" s="461">
        <v>127</v>
      </c>
      <c r="AL34" s="462">
        <v>112</v>
      </c>
      <c r="AM34" s="470">
        <v>15</v>
      </c>
      <c r="AN34" s="161">
        <v>102</v>
      </c>
      <c r="AO34" s="349">
        <f t="shared" si="33"/>
        <v>0.80314960629921262</v>
      </c>
      <c r="AP34" s="350">
        <v>11</v>
      </c>
      <c r="AQ34" s="350">
        <v>44</v>
      </c>
      <c r="AR34" s="460">
        <v>59</v>
      </c>
      <c r="AS34" s="350">
        <v>7</v>
      </c>
      <c r="AT34" s="350">
        <v>6</v>
      </c>
      <c r="AU34" s="161">
        <v>39</v>
      </c>
      <c r="AV34" s="161">
        <v>34</v>
      </c>
      <c r="AW34" s="209">
        <v>5</v>
      </c>
      <c r="AX34" s="161">
        <v>33</v>
      </c>
      <c r="AY34" s="349">
        <f t="shared" si="34"/>
        <v>0.84615384615384615</v>
      </c>
      <c r="AZ34" s="460">
        <v>10</v>
      </c>
      <c r="BA34" s="350">
        <v>18</v>
      </c>
      <c r="BB34" s="350">
        <v>9</v>
      </c>
      <c r="BC34" s="350">
        <v>2</v>
      </c>
      <c r="BD34" s="350">
        <v>0</v>
      </c>
    </row>
    <row r="35" spans="1:56" ht="12" customHeight="1" x14ac:dyDescent="0.25">
      <c r="A35" s="402">
        <v>45315</v>
      </c>
      <c r="B35" s="161">
        <v>1145</v>
      </c>
      <c r="C35" s="161">
        <v>797</v>
      </c>
      <c r="D35" s="508">
        <v>348</v>
      </c>
      <c r="E35" s="161">
        <v>882</v>
      </c>
      <c r="F35" s="349">
        <f t="shared" si="27"/>
        <v>0.77030567685589524</v>
      </c>
      <c r="G35" s="142">
        <v>96</v>
      </c>
      <c r="H35" s="196">
        <v>313</v>
      </c>
      <c r="I35" s="196">
        <v>439</v>
      </c>
      <c r="J35" s="196">
        <v>173</v>
      </c>
      <c r="K35" s="196">
        <v>124</v>
      </c>
      <c r="L35" s="461">
        <v>1176</v>
      </c>
      <c r="M35" s="161">
        <v>599</v>
      </c>
      <c r="N35" s="349">
        <f t="shared" si="28"/>
        <v>0.50935374149659862</v>
      </c>
      <c r="O35" s="461">
        <v>140</v>
      </c>
      <c r="P35" s="206">
        <f t="shared" si="29"/>
        <v>0.11904761904761904</v>
      </c>
      <c r="Q35" s="159">
        <v>100</v>
      </c>
      <c r="R35" s="198">
        <v>40</v>
      </c>
      <c r="S35" s="159">
        <v>94</v>
      </c>
      <c r="T35" s="204">
        <f t="shared" si="30"/>
        <v>0.67142857142857137</v>
      </c>
      <c r="U35" s="205">
        <v>11</v>
      </c>
      <c r="V35" s="205">
        <v>44</v>
      </c>
      <c r="W35" s="205">
        <v>31</v>
      </c>
      <c r="X35" s="205">
        <v>21</v>
      </c>
      <c r="Y35" s="205">
        <v>33</v>
      </c>
      <c r="Z35" s="160">
        <v>437</v>
      </c>
      <c r="AA35" s="206">
        <f t="shared" si="31"/>
        <v>0.37159863945578231</v>
      </c>
      <c r="AB35" s="160">
        <v>360</v>
      </c>
      <c r="AC35" s="199">
        <v>77</v>
      </c>
      <c r="AD35" s="160">
        <v>375</v>
      </c>
      <c r="AE35" s="207">
        <f t="shared" si="32"/>
        <v>0.85812356979405036</v>
      </c>
      <c r="AF35" s="208">
        <v>66</v>
      </c>
      <c r="AG35" s="208">
        <v>181</v>
      </c>
      <c r="AH35" s="208">
        <v>130</v>
      </c>
      <c r="AI35" s="130">
        <v>38</v>
      </c>
      <c r="AJ35" s="208">
        <v>22</v>
      </c>
      <c r="AK35" s="461">
        <v>110</v>
      </c>
      <c r="AL35" s="462">
        <v>90</v>
      </c>
      <c r="AM35" s="470">
        <v>20</v>
      </c>
      <c r="AN35" s="161">
        <v>96</v>
      </c>
      <c r="AO35" s="349">
        <f t="shared" si="33"/>
        <v>0.87272727272727268</v>
      </c>
      <c r="AP35" s="350">
        <v>15</v>
      </c>
      <c r="AQ35" s="350">
        <v>38</v>
      </c>
      <c r="AR35" s="350">
        <v>35</v>
      </c>
      <c r="AS35" s="350">
        <v>16</v>
      </c>
      <c r="AT35" s="350">
        <v>6</v>
      </c>
      <c r="AU35" s="161">
        <v>31</v>
      </c>
      <c r="AV35" s="161">
        <v>29</v>
      </c>
      <c r="AW35" s="209">
        <v>2</v>
      </c>
      <c r="AX35" s="161">
        <v>29</v>
      </c>
      <c r="AY35" s="349">
        <f t="shared" si="34"/>
        <v>0.93548387096774188</v>
      </c>
      <c r="AZ35" s="460">
        <v>10</v>
      </c>
      <c r="BA35" s="350">
        <v>12</v>
      </c>
      <c r="BB35" s="350">
        <v>6</v>
      </c>
      <c r="BC35" s="350">
        <v>2</v>
      </c>
      <c r="BD35" s="350">
        <v>1</v>
      </c>
    </row>
    <row r="36" spans="1:56" ht="12" customHeight="1" x14ac:dyDescent="0.25">
      <c r="A36" s="402">
        <v>45283</v>
      </c>
      <c r="B36" s="161">
        <v>1058</v>
      </c>
      <c r="C36" s="462">
        <v>712</v>
      </c>
      <c r="D36" s="377">
        <v>346</v>
      </c>
      <c r="E36" s="161">
        <v>808</v>
      </c>
      <c r="F36" s="349">
        <f t="shared" si="27"/>
        <v>0.76370510396975422</v>
      </c>
      <c r="G36" s="142">
        <v>111</v>
      </c>
      <c r="H36" s="196">
        <v>340</v>
      </c>
      <c r="I36" s="439">
        <v>371</v>
      </c>
      <c r="J36" s="196">
        <v>141</v>
      </c>
      <c r="K36" s="440">
        <v>95</v>
      </c>
      <c r="L36" s="461">
        <v>1148</v>
      </c>
      <c r="M36" s="161">
        <v>558</v>
      </c>
      <c r="N36" s="349">
        <f t="shared" si="28"/>
        <v>0.48606271777003485</v>
      </c>
      <c r="O36" s="461">
        <v>129</v>
      </c>
      <c r="P36" s="206">
        <f t="shared" si="29"/>
        <v>0.11236933797909408</v>
      </c>
      <c r="Q36" s="159">
        <v>95</v>
      </c>
      <c r="R36" s="198">
        <v>34</v>
      </c>
      <c r="S36" s="159">
        <v>78</v>
      </c>
      <c r="T36" s="204">
        <f t="shared" si="30"/>
        <v>0.60465116279069764</v>
      </c>
      <c r="U36" s="205">
        <v>11</v>
      </c>
      <c r="V36" s="205">
        <v>27</v>
      </c>
      <c r="W36" s="205">
        <v>28</v>
      </c>
      <c r="X36" s="205">
        <v>31</v>
      </c>
      <c r="Y36" s="205">
        <v>32</v>
      </c>
      <c r="Z36" s="160">
        <v>461</v>
      </c>
      <c r="AA36" s="206">
        <f t="shared" si="31"/>
        <v>0.40156794425087106</v>
      </c>
      <c r="AB36" s="160">
        <v>382</v>
      </c>
      <c r="AC36" s="199">
        <v>79</v>
      </c>
      <c r="AD36" s="160">
        <v>388</v>
      </c>
      <c r="AE36" s="207">
        <f t="shared" si="32"/>
        <v>0.84164859002169201</v>
      </c>
      <c r="AF36" s="130">
        <v>75</v>
      </c>
      <c r="AG36" s="208">
        <v>149</v>
      </c>
      <c r="AH36" s="208">
        <v>170</v>
      </c>
      <c r="AI36" s="208">
        <v>36</v>
      </c>
      <c r="AJ36" s="208">
        <v>31</v>
      </c>
      <c r="AK36" s="461">
        <v>100</v>
      </c>
      <c r="AL36" s="462">
        <v>84</v>
      </c>
      <c r="AM36" s="470">
        <v>16</v>
      </c>
      <c r="AN36" s="161">
        <v>79</v>
      </c>
      <c r="AO36" s="349">
        <f t="shared" si="33"/>
        <v>0.79</v>
      </c>
      <c r="AP36" s="350">
        <v>13</v>
      </c>
      <c r="AQ36" s="350">
        <v>26</v>
      </c>
      <c r="AR36" s="460">
        <v>44</v>
      </c>
      <c r="AS36" s="350">
        <v>12</v>
      </c>
      <c r="AT36" s="350">
        <v>5</v>
      </c>
      <c r="AU36" s="161">
        <v>31</v>
      </c>
      <c r="AV36" s="161">
        <v>28</v>
      </c>
      <c r="AW36" s="209">
        <v>3</v>
      </c>
      <c r="AX36" s="161">
        <v>26</v>
      </c>
      <c r="AY36" s="349">
        <f t="shared" si="34"/>
        <v>0.83870967741935487</v>
      </c>
      <c r="AZ36" s="460">
        <v>7</v>
      </c>
      <c r="BA36" s="350">
        <v>10</v>
      </c>
      <c r="BB36" s="350">
        <v>10</v>
      </c>
      <c r="BC36" s="350">
        <v>2</v>
      </c>
      <c r="BD36" s="350">
        <v>2</v>
      </c>
    </row>
    <row r="37" spans="1:56" ht="12" customHeight="1" x14ac:dyDescent="0.25">
      <c r="A37" s="402">
        <v>45253</v>
      </c>
      <c r="B37" s="161">
        <v>1239</v>
      </c>
      <c r="C37" s="161">
        <v>866</v>
      </c>
      <c r="D37" s="471">
        <v>373</v>
      </c>
      <c r="E37" s="161">
        <v>968</v>
      </c>
      <c r="F37" s="349">
        <f t="shared" si="27"/>
        <v>0.7812752219531881</v>
      </c>
      <c r="G37" s="142">
        <v>141</v>
      </c>
      <c r="H37" s="196">
        <v>320</v>
      </c>
      <c r="I37" s="196">
        <v>479</v>
      </c>
      <c r="J37" s="196">
        <v>157</v>
      </c>
      <c r="K37" s="196">
        <v>142</v>
      </c>
      <c r="L37" s="461">
        <v>1166</v>
      </c>
      <c r="M37" s="161">
        <v>531</v>
      </c>
      <c r="N37" s="349">
        <f t="shared" si="28"/>
        <v>0.45540308747855918</v>
      </c>
      <c r="O37" s="461">
        <v>137</v>
      </c>
      <c r="P37" s="206">
        <f t="shared" si="29"/>
        <v>0.11749571183533447</v>
      </c>
      <c r="Q37" s="159">
        <v>87</v>
      </c>
      <c r="R37" s="198">
        <v>50</v>
      </c>
      <c r="S37" s="159">
        <v>88</v>
      </c>
      <c r="T37" s="204">
        <f t="shared" si="30"/>
        <v>0.64233576642335766</v>
      </c>
      <c r="U37" s="205">
        <v>14</v>
      </c>
      <c r="V37" s="205">
        <v>35</v>
      </c>
      <c r="W37" s="205">
        <v>37</v>
      </c>
      <c r="X37" s="205">
        <v>22</v>
      </c>
      <c r="Y37" s="205">
        <v>29</v>
      </c>
      <c r="Z37" s="160">
        <v>498</v>
      </c>
      <c r="AA37" s="206">
        <f t="shared" si="31"/>
        <v>0.42710120068610635</v>
      </c>
      <c r="AB37" s="160">
        <v>426</v>
      </c>
      <c r="AC37" s="199">
        <v>72</v>
      </c>
      <c r="AD37" s="160">
        <v>413</v>
      </c>
      <c r="AE37" s="207">
        <f t="shared" si="32"/>
        <v>0.82931726907630521</v>
      </c>
      <c r="AF37" s="208">
        <v>82</v>
      </c>
      <c r="AG37" s="208">
        <v>143</v>
      </c>
      <c r="AH37" s="208">
        <v>196</v>
      </c>
      <c r="AI37" s="130">
        <v>44</v>
      </c>
      <c r="AJ37" s="208">
        <v>33</v>
      </c>
      <c r="AK37" s="461">
        <v>140</v>
      </c>
      <c r="AL37" s="462">
        <v>124</v>
      </c>
      <c r="AM37" s="470">
        <v>16</v>
      </c>
      <c r="AN37" s="161">
        <v>119</v>
      </c>
      <c r="AO37" s="349">
        <f t="shared" si="33"/>
        <v>0.85</v>
      </c>
      <c r="AP37" s="350">
        <v>20</v>
      </c>
      <c r="AQ37" s="350">
        <v>51</v>
      </c>
      <c r="AR37" s="350">
        <v>48</v>
      </c>
      <c r="AS37" s="350">
        <v>16</v>
      </c>
      <c r="AT37" s="350">
        <v>5</v>
      </c>
      <c r="AU37" s="161">
        <v>38</v>
      </c>
      <c r="AV37" s="161">
        <v>37</v>
      </c>
      <c r="AW37" s="209">
        <v>1</v>
      </c>
      <c r="AX37" s="161">
        <v>32</v>
      </c>
      <c r="AY37" s="349">
        <f t="shared" si="34"/>
        <v>0.84210526315789469</v>
      </c>
      <c r="AZ37" s="460">
        <v>6</v>
      </c>
      <c r="BA37" s="350">
        <v>7</v>
      </c>
      <c r="BB37" s="350">
        <v>17</v>
      </c>
      <c r="BC37" s="350">
        <v>7</v>
      </c>
      <c r="BD37" s="350">
        <v>1</v>
      </c>
    </row>
    <row r="38" spans="1:56" ht="12" customHeight="1" x14ac:dyDescent="0.25">
      <c r="A38" s="402">
        <v>45222</v>
      </c>
      <c r="B38" s="161">
        <v>1163</v>
      </c>
      <c r="C38" s="462">
        <v>846</v>
      </c>
      <c r="D38" s="350">
        <v>317</v>
      </c>
      <c r="E38" s="161">
        <v>908</v>
      </c>
      <c r="F38" s="349">
        <f t="shared" si="27"/>
        <v>0.78073946689595874</v>
      </c>
      <c r="G38" s="142">
        <v>138</v>
      </c>
      <c r="H38" s="196">
        <v>298</v>
      </c>
      <c r="I38" s="196">
        <v>416</v>
      </c>
      <c r="J38" s="196">
        <v>182</v>
      </c>
      <c r="K38" s="196">
        <v>129</v>
      </c>
      <c r="L38" s="461">
        <v>1098</v>
      </c>
      <c r="M38" s="161">
        <v>546</v>
      </c>
      <c r="N38" s="349">
        <f t="shared" si="28"/>
        <v>0.49726775956284153</v>
      </c>
      <c r="O38" s="461">
        <v>131</v>
      </c>
      <c r="P38" s="206">
        <f t="shared" si="29"/>
        <v>0.11930783242258652</v>
      </c>
      <c r="Q38" s="159">
        <v>88</v>
      </c>
      <c r="R38" s="198">
        <v>43</v>
      </c>
      <c r="S38" s="159">
        <v>94</v>
      </c>
      <c r="T38" s="204">
        <f t="shared" si="30"/>
        <v>0.71755725190839692</v>
      </c>
      <c r="U38" s="205">
        <v>26</v>
      </c>
      <c r="V38" s="205">
        <v>28</v>
      </c>
      <c r="W38" s="205">
        <v>28</v>
      </c>
      <c r="X38" s="205">
        <v>22</v>
      </c>
      <c r="Y38" s="205">
        <v>27</v>
      </c>
      <c r="Z38" s="160">
        <v>421</v>
      </c>
      <c r="AA38" s="206">
        <f t="shared" si="31"/>
        <v>0.38342440801457195</v>
      </c>
      <c r="AB38" s="160">
        <v>343</v>
      </c>
      <c r="AC38" s="199">
        <v>78</v>
      </c>
      <c r="AD38" s="160">
        <v>363</v>
      </c>
      <c r="AE38" s="207">
        <f t="shared" si="32"/>
        <v>0.86223277909738716</v>
      </c>
      <c r="AF38" s="130">
        <v>74</v>
      </c>
      <c r="AG38" s="208">
        <v>144</v>
      </c>
      <c r="AH38" s="208">
        <v>121</v>
      </c>
      <c r="AI38" s="208">
        <v>56</v>
      </c>
      <c r="AJ38" s="208">
        <v>26</v>
      </c>
      <c r="AK38" s="461">
        <v>116</v>
      </c>
      <c r="AL38" s="462">
        <v>101</v>
      </c>
      <c r="AM38" s="470">
        <v>15</v>
      </c>
      <c r="AN38" s="161">
        <v>100</v>
      </c>
      <c r="AO38" s="349">
        <f t="shared" si="33"/>
        <v>0.86206896551724133</v>
      </c>
      <c r="AP38" s="460">
        <v>17</v>
      </c>
      <c r="AQ38" s="350">
        <v>33</v>
      </c>
      <c r="AR38" s="350">
        <v>45</v>
      </c>
      <c r="AS38" s="350">
        <v>15</v>
      </c>
      <c r="AT38" s="350">
        <v>6</v>
      </c>
      <c r="AU38" s="161">
        <v>33</v>
      </c>
      <c r="AV38" s="161">
        <v>32</v>
      </c>
      <c r="AW38" s="209">
        <v>1</v>
      </c>
      <c r="AX38" s="161">
        <v>31</v>
      </c>
      <c r="AY38" s="349">
        <f t="shared" si="34"/>
        <v>0.93939393939393945</v>
      </c>
      <c r="AZ38" s="460">
        <v>8</v>
      </c>
      <c r="BA38" s="350">
        <v>13</v>
      </c>
      <c r="BB38" s="350">
        <v>9</v>
      </c>
      <c r="BC38" s="350">
        <v>3</v>
      </c>
      <c r="BD38" s="350">
        <v>0</v>
      </c>
    </row>
    <row r="39" spans="1:56" ht="12" customHeight="1" x14ac:dyDescent="0.25">
      <c r="A39" s="402">
        <v>45192</v>
      </c>
      <c r="B39" s="161">
        <v>934</v>
      </c>
      <c r="C39" s="161">
        <v>652</v>
      </c>
      <c r="D39" s="471">
        <v>282</v>
      </c>
      <c r="E39" s="161">
        <v>727</v>
      </c>
      <c r="F39" s="349">
        <f t="shared" si="27"/>
        <v>0.77837259100642398</v>
      </c>
      <c r="G39" s="142">
        <v>109</v>
      </c>
      <c r="H39" s="196">
        <v>253</v>
      </c>
      <c r="I39" s="439">
        <v>331</v>
      </c>
      <c r="J39" s="196">
        <v>136</v>
      </c>
      <c r="K39" s="440">
        <v>105</v>
      </c>
      <c r="L39" s="461">
        <v>902</v>
      </c>
      <c r="M39" s="161">
        <v>352</v>
      </c>
      <c r="N39" s="349">
        <f t="shared" si="28"/>
        <v>0.3902439024390244</v>
      </c>
      <c r="O39" s="461">
        <v>114</v>
      </c>
      <c r="P39" s="206">
        <f t="shared" si="29"/>
        <v>0.12638580931263857</v>
      </c>
      <c r="Q39" s="676">
        <v>84</v>
      </c>
      <c r="R39" s="198">
        <v>30</v>
      </c>
      <c r="S39" s="159">
        <v>84</v>
      </c>
      <c r="T39" s="204">
        <f t="shared" si="30"/>
        <v>0.73684210526315785</v>
      </c>
      <c r="U39" s="205">
        <v>13</v>
      </c>
      <c r="V39" s="205">
        <v>31</v>
      </c>
      <c r="W39" s="205">
        <v>40</v>
      </c>
      <c r="X39" s="205">
        <v>16</v>
      </c>
      <c r="Y39" s="205">
        <v>14</v>
      </c>
      <c r="Z39" s="160">
        <v>436</v>
      </c>
      <c r="AA39" s="206">
        <f t="shared" si="31"/>
        <v>0.48337028824833705</v>
      </c>
      <c r="AB39" s="160">
        <v>357</v>
      </c>
      <c r="AC39" s="199">
        <v>79</v>
      </c>
      <c r="AD39" s="160">
        <v>364</v>
      </c>
      <c r="AE39" s="207">
        <f t="shared" si="32"/>
        <v>0.83486238532110091</v>
      </c>
      <c r="AF39" s="208">
        <v>58</v>
      </c>
      <c r="AG39" s="208">
        <v>121</v>
      </c>
      <c r="AH39" s="208">
        <v>184</v>
      </c>
      <c r="AI39" s="130">
        <v>45</v>
      </c>
      <c r="AJ39" s="208">
        <v>28</v>
      </c>
      <c r="AK39" s="461">
        <v>107</v>
      </c>
      <c r="AL39" s="462">
        <v>87</v>
      </c>
      <c r="AM39" s="470">
        <v>20</v>
      </c>
      <c r="AN39" s="161">
        <v>87</v>
      </c>
      <c r="AO39" s="349">
        <f t="shared" si="33"/>
        <v>0.81308411214953269</v>
      </c>
      <c r="AP39" s="350">
        <v>13</v>
      </c>
      <c r="AQ39" s="350">
        <v>37</v>
      </c>
      <c r="AR39" s="460">
        <v>43</v>
      </c>
      <c r="AS39" s="350">
        <v>7</v>
      </c>
      <c r="AT39" s="350">
        <v>7</v>
      </c>
      <c r="AU39" s="161">
        <v>29</v>
      </c>
      <c r="AV39" s="161">
        <v>26</v>
      </c>
      <c r="AW39" s="209">
        <v>3</v>
      </c>
      <c r="AX39" s="161">
        <v>26</v>
      </c>
      <c r="AY39" s="349">
        <f t="shared" si="34"/>
        <v>0.89655172413793105</v>
      </c>
      <c r="AZ39" s="460">
        <v>6</v>
      </c>
      <c r="BA39" s="350">
        <v>9</v>
      </c>
      <c r="BB39" s="350">
        <v>8</v>
      </c>
      <c r="BC39" s="350">
        <v>5</v>
      </c>
      <c r="BD39" s="350">
        <v>1</v>
      </c>
    </row>
    <row r="40" spans="1:56" ht="12" customHeight="1" x14ac:dyDescent="0.25">
      <c r="A40" s="402">
        <v>45161</v>
      </c>
      <c r="B40" s="161">
        <v>966</v>
      </c>
      <c r="C40" s="462">
        <v>697</v>
      </c>
      <c r="D40" s="350">
        <v>269</v>
      </c>
      <c r="E40" s="462">
        <v>770</v>
      </c>
      <c r="F40" s="684">
        <f t="shared" si="27"/>
        <v>0.79710144927536231</v>
      </c>
      <c r="G40" s="440">
        <v>111</v>
      </c>
      <c r="H40" s="196">
        <v>252</v>
      </c>
      <c r="I40" s="196">
        <v>370</v>
      </c>
      <c r="J40" s="196">
        <v>141</v>
      </c>
      <c r="K40" s="196">
        <v>92</v>
      </c>
      <c r="L40" s="461">
        <v>1074</v>
      </c>
      <c r="M40" s="462">
        <v>433</v>
      </c>
      <c r="N40" s="349">
        <f t="shared" si="28"/>
        <v>0.4031657355679702</v>
      </c>
      <c r="O40" s="670">
        <v>123</v>
      </c>
      <c r="P40" s="206">
        <f t="shared" si="29"/>
        <v>0.11452513966480447</v>
      </c>
      <c r="Q40" s="676">
        <v>92</v>
      </c>
      <c r="R40" s="198">
        <v>31</v>
      </c>
      <c r="S40" s="676">
        <v>97</v>
      </c>
      <c r="T40" s="204">
        <f t="shared" si="30"/>
        <v>0.78861788617886175</v>
      </c>
      <c r="U40" s="676">
        <v>13</v>
      </c>
      <c r="V40" s="205">
        <v>34</v>
      </c>
      <c r="W40" s="205">
        <v>45</v>
      </c>
      <c r="X40" s="205">
        <v>6</v>
      </c>
      <c r="Y40" s="205">
        <v>25</v>
      </c>
      <c r="Z40" s="685">
        <v>518</v>
      </c>
      <c r="AA40" s="206">
        <f t="shared" si="31"/>
        <v>0.48230912476722532</v>
      </c>
      <c r="AB40" s="685">
        <v>427</v>
      </c>
      <c r="AC40" s="199">
        <v>91</v>
      </c>
      <c r="AD40" s="685">
        <v>437</v>
      </c>
      <c r="AE40" s="207">
        <f t="shared" si="32"/>
        <v>0.84362934362934361</v>
      </c>
      <c r="AF40" s="672">
        <v>61</v>
      </c>
      <c r="AG40" s="208">
        <v>136</v>
      </c>
      <c r="AH40" s="208">
        <v>223</v>
      </c>
      <c r="AI40" s="208">
        <v>63</v>
      </c>
      <c r="AJ40" s="208">
        <v>35</v>
      </c>
      <c r="AK40" s="670">
        <v>122</v>
      </c>
      <c r="AL40" s="462">
        <v>102</v>
      </c>
      <c r="AM40" s="470">
        <v>20</v>
      </c>
      <c r="AN40" s="462">
        <v>107</v>
      </c>
      <c r="AO40" s="349">
        <f t="shared" si="33"/>
        <v>0.87704918032786883</v>
      </c>
      <c r="AP40" s="350">
        <v>19</v>
      </c>
      <c r="AQ40" s="350">
        <v>46</v>
      </c>
      <c r="AR40" s="350">
        <v>41</v>
      </c>
      <c r="AS40" s="350">
        <v>7</v>
      </c>
      <c r="AT40" s="471">
        <v>9</v>
      </c>
      <c r="AU40" s="461">
        <v>30</v>
      </c>
      <c r="AV40" s="462">
        <v>27</v>
      </c>
      <c r="AW40" s="209">
        <v>3</v>
      </c>
      <c r="AX40" s="462">
        <v>24</v>
      </c>
      <c r="AY40" s="349">
        <f t="shared" si="34"/>
        <v>0.8</v>
      </c>
      <c r="AZ40" s="686">
        <v>8</v>
      </c>
      <c r="BA40" s="350">
        <v>9</v>
      </c>
      <c r="BB40" s="350">
        <v>7</v>
      </c>
      <c r="BC40" s="350">
        <v>5</v>
      </c>
      <c r="BD40" s="350">
        <v>1</v>
      </c>
    </row>
    <row r="41" spans="1:56" ht="12" customHeight="1" x14ac:dyDescent="0.25">
      <c r="A41" s="197">
        <v>45130</v>
      </c>
      <c r="B41" s="348">
        <v>1084</v>
      </c>
      <c r="C41" s="662">
        <v>820</v>
      </c>
      <c r="D41" s="533">
        <v>264</v>
      </c>
      <c r="E41" s="662">
        <v>819</v>
      </c>
      <c r="F41" s="535">
        <f t="shared" si="27"/>
        <v>0.75553505535055354</v>
      </c>
      <c r="G41" s="660">
        <v>100</v>
      </c>
      <c r="H41" s="533">
        <v>225</v>
      </c>
      <c r="I41" s="681">
        <v>404</v>
      </c>
      <c r="J41" s="533">
        <v>242</v>
      </c>
      <c r="K41" s="682">
        <v>113</v>
      </c>
      <c r="L41" s="661">
        <v>1210</v>
      </c>
      <c r="M41" s="348">
        <v>622</v>
      </c>
      <c r="N41" s="535">
        <f t="shared" si="28"/>
        <v>0.51404958677685952</v>
      </c>
      <c r="O41" s="661">
        <v>118</v>
      </c>
      <c r="P41" s="343">
        <f t="shared" si="29"/>
        <v>9.7520661157024791E-2</v>
      </c>
      <c r="Q41" s="674">
        <v>75</v>
      </c>
      <c r="R41" s="340">
        <v>43</v>
      </c>
      <c r="S41" s="674">
        <v>88</v>
      </c>
      <c r="T41" s="341">
        <f t="shared" si="30"/>
        <v>0.74576271186440679</v>
      </c>
      <c r="U41" s="674">
        <v>12</v>
      </c>
      <c r="V41" s="342">
        <v>29</v>
      </c>
      <c r="W41" s="342">
        <v>29</v>
      </c>
      <c r="X41" s="342">
        <v>24</v>
      </c>
      <c r="Y41" s="342">
        <v>24</v>
      </c>
      <c r="Z41" s="337">
        <v>470</v>
      </c>
      <c r="AA41" s="343">
        <f t="shared" si="31"/>
        <v>0.38842975206611569</v>
      </c>
      <c r="AB41" s="337">
        <v>401</v>
      </c>
      <c r="AC41" s="344">
        <v>69</v>
      </c>
      <c r="AD41" s="337">
        <v>392</v>
      </c>
      <c r="AE41" s="345">
        <f t="shared" si="32"/>
        <v>0.83404255319148934</v>
      </c>
      <c r="AF41" s="346">
        <v>60</v>
      </c>
      <c r="AG41" s="347">
        <v>132</v>
      </c>
      <c r="AH41" s="347">
        <v>190</v>
      </c>
      <c r="AI41" s="347">
        <v>59</v>
      </c>
      <c r="AJ41" s="347">
        <v>29</v>
      </c>
      <c r="AK41" s="661">
        <v>121</v>
      </c>
      <c r="AL41" s="662">
        <v>108</v>
      </c>
      <c r="AM41" s="663">
        <v>13</v>
      </c>
      <c r="AN41" s="348">
        <v>100</v>
      </c>
      <c r="AO41" s="535">
        <f t="shared" si="33"/>
        <v>0.82644628099173556</v>
      </c>
      <c r="AP41" s="533">
        <v>14</v>
      </c>
      <c r="AQ41" s="533">
        <v>42</v>
      </c>
      <c r="AR41" s="533">
        <v>42</v>
      </c>
      <c r="AS41" s="533">
        <v>16</v>
      </c>
      <c r="AT41" s="664">
        <v>7</v>
      </c>
      <c r="AU41" s="661">
        <v>21</v>
      </c>
      <c r="AV41" s="348">
        <v>20</v>
      </c>
      <c r="AW41" s="536">
        <v>1</v>
      </c>
      <c r="AX41" s="348">
        <v>18</v>
      </c>
      <c r="AY41" s="535">
        <f t="shared" si="34"/>
        <v>0.8571428571428571</v>
      </c>
      <c r="AZ41" s="660">
        <v>4</v>
      </c>
      <c r="BA41" s="533">
        <v>6</v>
      </c>
      <c r="BB41" s="533">
        <v>9</v>
      </c>
      <c r="BC41" s="533">
        <v>2</v>
      </c>
      <c r="BD41" s="533">
        <v>0</v>
      </c>
    </row>
  </sheetData>
  <mergeCells count="10">
    <mergeCell ref="AU1:BD2"/>
    <mergeCell ref="G2:K2"/>
    <mergeCell ref="M2:N2"/>
    <mergeCell ref="O2:Y2"/>
    <mergeCell ref="Z2:AJ2"/>
    <mergeCell ref="C2:D2"/>
    <mergeCell ref="E2:F2"/>
    <mergeCell ref="B1:K1"/>
    <mergeCell ref="L1:Y1"/>
    <mergeCell ref="Z1:AJ1"/>
  </mergeCells>
  <phoneticPr fontId="54" type="noConversion"/>
  <printOptions horizontalCentered="1"/>
  <pageMargins left="0.23" right="0.27" top="0.56000000000000005" bottom="0.61" header="0.35" footer="0.25"/>
  <pageSetup orientation="portrait" r:id="rId1"/>
  <headerFooter alignWithMargins="0">
    <oddHeader>&amp;CDepartment of Juvenile Services - Intake and Dispositions</oddHeader>
    <oddFooter>&amp;L* Data for most recent month is provisional, and will be updated in three subsequent data extracts.
&amp;R&amp;A &amp;P</oddFooter>
  </headerFooter>
  <colBreaks count="1" manualBreakCount="1">
    <brk id="58" max="1048575" man="1"/>
  </colBreak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39"/>
  <sheetViews>
    <sheetView zoomScaleNormal="100" zoomScaleSheetLayoutView="100" workbookViewId="0">
      <selection activeCell="B2" sqref="B2"/>
    </sheetView>
  </sheetViews>
  <sheetFormatPr defaultColWidth="8.6640625" defaultRowHeight="13.2" x14ac:dyDescent="0.25"/>
  <cols>
    <col min="1" max="1" width="14.33203125" customWidth="1"/>
    <col min="2" max="2" width="12" customWidth="1"/>
    <col min="3" max="4" width="13.44140625" customWidth="1"/>
    <col min="5" max="6" width="14.44140625" customWidth="1"/>
    <col min="7" max="7" width="9.6640625" bestFit="1" customWidth="1"/>
  </cols>
  <sheetData>
    <row r="1" spans="1:9" s="6" customFormat="1" ht="34.5" customHeight="1" thickBot="1" x14ac:dyDescent="0.35">
      <c r="A1" s="397" t="s">
        <v>26</v>
      </c>
      <c r="B1" s="398" t="s">
        <v>211</v>
      </c>
      <c r="C1" s="399" t="s">
        <v>208</v>
      </c>
      <c r="D1" s="399" t="s">
        <v>209</v>
      </c>
      <c r="E1" s="400" t="s">
        <v>212</v>
      </c>
      <c r="F1" s="401" t="s">
        <v>210</v>
      </c>
    </row>
    <row r="2" spans="1:9" s="5" customFormat="1" ht="26.25" customHeight="1" thickBot="1" x14ac:dyDescent="0.3">
      <c r="A2" s="457" t="s">
        <v>207</v>
      </c>
      <c r="B2" s="436">
        <f>(SUM(B3:B8)-SUM(B15:B20))/SUM(B15:B20)</f>
        <v>0.16496619909839871</v>
      </c>
      <c r="C2" s="436">
        <f t="shared" ref="C2:F2" si="0">(SUM(C3:C8)-SUM(C15:C20))/SUM(C15:C20)</f>
        <v>0.13011482179383174</v>
      </c>
      <c r="D2" s="680">
        <f t="shared" si="0"/>
        <v>0.19903029186421814</v>
      </c>
      <c r="E2" s="680">
        <f t="shared" si="0"/>
        <v>7.7005596448840419E-2</v>
      </c>
      <c r="F2" s="679">
        <f t="shared" si="0"/>
        <v>6.2941600757765281E-2</v>
      </c>
    </row>
    <row r="3" spans="1:9" s="5" customFormat="1" ht="11.25" customHeight="1" x14ac:dyDescent="0.25">
      <c r="A3" s="492">
        <v>46204</v>
      </c>
      <c r="B3" s="493">
        <v>2212.7817240000004</v>
      </c>
      <c r="C3" s="494">
        <v>424.36666700000001</v>
      </c>
      <c r="D3" s="494">
        <v>1422.8666700000001</v>
      </c>
      <c r="E3" s="494">
        <v>365.54838700000005</v>
      </c>
      <c r="F3" s="531">
        <v>152.935484</v>
      </c>
    </row>
    <row r="4" spans="1:9" s="5" customFormat="1" ht="11.25" customHeight="1" x14ac:dyDescent="0.25">
      <c r="A4" s="499">
        <v>46174</v>
      </c>
      <c r="B4" s="500">
        <v>2206.333337</v>
      </c>
      <c r="C4" s="501">
        <v>424.36666700000001</v>
      </c>
      <c r="D4" s="501">
        <v>1422.8666700000001</v>
      </c>
      <c r="E4" s="501">
        <v>359.1</v>
      </c>
      <c r="F4" s="502">
        <v>155.86666700000001</v>
      </c>
    </row>
    <row r="5" spans="1:9" s="4" customFormat="1" ht="11.25" customHeight="1" x14ac:dyDescent="0.25">
      <c r="A5" s="526">
        <v>46143</v>
      </c>
      <c r="B5" s="527">
        <v>2159.1935520000002</v>
      </c>
      <c r="C5" s="528">
        <v>378.51612899999998</v>
      </c>
      <c r="D5" s="528">
        <v>1423.2258099999999</v>
      </c>
      <c r="E5" s="528">
        <v>357.45161300000001</v>
      </c>
      <c r="F5" s="529">
        <v>152</v>
      </c>
      <c r="G5" s="93"/>
    </row>
    <row r="6" spans="1:9" s="4" customFormat="1" ht="11.25" customHeight="1" x14ac:dyDescent="0.25">
      <c r="A6" s="526">
        <v>46113</v>
      </c>
      <c r="B6" s="527">
        <v>2106.7999999999997</v>
      </c>
      <c r="C6" s="528">
        <v>353.9</v>
      </c>
      <c r="D6" s="528">
        <v>1401.3</v>
      </c>
      <c r="E6" s="528">
        <v>351.6</v>
      </c>
      <c r="F6" s="529">
        <v>140.66666699999999</v>
      </c>
      <c r="G6" s="93"/>
    </row>
    <row r="7" spans="1:9" s="4" customFormat="1" ht="11.25" customHeight="1" x14ac:dyDescent="0.25">
      <c r="A7" s="526">
        <v>46082</v>
      </c>
      <c r="B7" s="527">
        <v>2040.9354840000001</v>
      </c>
      <c r="C7" s="528">
        <v>323.129032</v>
      </c>
      <c r="D7" s="528">
        <v>1384.67742</v>
      </c>
      <c r="E7" s="528">
        <v>333.129032</v>
      </c>
      <c r="F7" s="529">
        <v>142.419355</v>
      </c>
      <c r="G7" s="93"/>
    </row>
    <row r="8" spans="1:9" s="4" customFormat="1" ht="11.25" customHeight="1" x14ac:dyDescent="0.25">
      <c r="A8" s="526">
        <v>46054</v>
      </c>
      <c r="B8" s="527">
        <v>2027.3928560000002</v>
      </c>
      <c r="C8" s="528">
        <v>319.03571399999998</v>
      </c>
      <c r="D8" s="528">
        <v>1380.42857</v>
      </c>
      <c r="E8" s="528">
        <v>327.92857200000003</v>
      </c>
      <c r="F8" s="529">
        <v>144.92857100000001</v>
      </c>
      <c r="G8" s="93"/>
    </row>
    <row r="9" spans="1:9" s="4" customFormat="1" ht="11.25" customHeight="1" x14ac:dyDescent="0.25">
      <c r="A9" s="526">
        <v>46023</v>
      </c>
      <c r="B9" s="527">
        <f t="shared" ref="B9" si="1">SUM(C9:E9)</f>
        <v>2038.67742</v>
      </c>
      <c r="C9" s="528">
        <v>348.83870999999999</v>
      </c>
      <c r="D9" s="528">
        <v>1364.16129</v>
      </c>
      <c r="E9" s="528">
        <v>325.67741999999998</v>
      </c>
      <c r="F9" s="529">
        <v>142.709677</v>
      </c>
      <c r="G9" s="93"/>
    </row>
    <row r="10" spans="1:9" s="4" customFormat="1" ht="11.25" customHeight="1" x14ac:dyDescent="0.25">
      <c r="A10" s="495">
        <v>45992</v>
      </c>
      <c r="B10" s="496">
        <v>2049.3225820000002</v>
      </c>
      <c r="C10" s="497">
        <v>361.35483900000003</v>
      </c>
      <c r="D10" s="497">
        <v>1363.51613</v>
      </c>
      <c r="E10" s="497">
        <v>324.45161300000001</v>
      </c>
      <c r="F10" s="498">
        <v>139.870968</v>
      </c>
      <c r="G10" s="93"/>
    </row>
    <row r="11" spans="1:9" s="4" customFormat="1" ht="11.25" customHeight="1" x14ac:dyDescent="0.25">
      <c r="A11" s="495">
        <v>45962</v>
      </c>
      <c r="B11" s="496">
        <v>1997.733336</v>
      </c>
      <c r="C11" s="497">
        <v>335.2</v>
      </c>
      <c r="D11" s="497">
        <v>1337.26667</v>
      </c>
      <c r="E11" s="497">
        <v>325.26666599999999</v>
      </c>
      <c r="F11" s="498">
        <v>141.76666700000001</v>
      </c>
      <c r="G11" s="93"/>
      <c r="I11" s="312"/>
    </row>
    <row r="12" spans="1:9" s="4" customFormat="1" ht="11.25" customHeight="1" x14ac:dyDescent="0.25">
      <c r="A12" s="495">
        <v>45931</v>
      </c>
      <c r="B12" s="496">
        <v>1941.3871009999998</v>
      </c>
      <c r="C12" s="497">
        <v>307.25806499999999</v>
      </c>
      <c r="D12" s="497">
        <v>1305.3870999999999</v>
      </c>
      <c r="E12" s="497">
        <v>328.74193600000001</v>
      </c>
      <c r="F12" s="498">
        <v>141.19354799999999</v>
      </c>
      <c r="G12" s="93"/>
    </row>
    <row r="13" spans="1:9" s="4" customFormat="1" ht="11.25" customHeight="1" x14ac:dyDescent="0.25">
      <c r="A13" s="499">
        <v>45901</v>
      </c>
      <c r="B13" s="500">
        <v>1893.399999</v>
      </c>
      <c r="C13" s="501">
        <v>286.13333299999999</v>
      </c>
      <c r="D13" s="501">
        <v>1276.0999999999999</v>
      </c>
      <c r="E13" s="501">
        <v>331.16666600000002</v>
      </c>
      <c r="F13" s="502">
        <v>136.066667</v>
      </c>
      <c r="G13" s="93"/>
    </row>
    <row r="14" spans="1:9" s="4" customFormat="1" ht="11.25" customHeight="1" x14ac:dyDescent="0.25">
      <c r="A14" s="499">
        <v>45870</v>
      </c>
      <c r="B14" s="500">
        <v>1887.9354879999999</v>
      </c>
      <c r="C14" s="501">
        <v>294.61290300000002</v>
      </c>
      <c r="D14" s="501">
        <v>1254.9032299999999</v>
      </c>
      <c r="E14" s="501">
        <v>338.419355</v>
      </c>
      <c r="F14" s="502">
        <v>132.064516</v>
      </c>
      <c r="G14" s="93"/>
    </row>
    <row r="15" spans="1:9" s="4" customFormat="1" ht="11.25" customHeight="1" thickBot="1" x14ac:dyDescent="0.3">
      <c r="A15" s="503">
        <v>45839</v>
      </c>
      <c r="B15" s="504">
        <v>1891.6451590000001</v>
      </c>
      <c r="C15" s="505">
        <v>331.129032</v>
      </c>
      <c r="D15" s="505">
        <v>1224.80645</v>
      </c>
      <c r="E15" s="505">
        <v>335.70967699999994</v>
      </c>
      <c r="F15" s="690">
        <v>127.935484</v>
      </c>
      <c r="G15" s="93"/>
    </row>
    <row r="16" spans="1:9" s="4" customFormat="1" ht="11.25" customHeight="1" x14ac:dyDescent="0.25">
      <c r="A16" s="526">
        <v>45809</v>
      </c>
      <c r="B16" s="527">
        <v>1893.8666699999999</v>
      </c>
      <c r="C16" s="528">
        <v>351.13333299999999</v>
      </c>
      <c r="D16" s="528">
        <v>1196.96667</v>
      </c>
      <c r="E16" s="528">
        <v>345.76666699999998</v>
      </c>
      <c r="F16" s="529">
        <v>125</v>
      </c>
      <c r="G16" s="93"/>
    </row>
    <row r="17" spans="1:7" s="4" customFormat="1" ht="11.25" customHeight="1" x14ac:dyDescent="0.25">
      <c r="A17" s="495">
        <v>45778</v>
      </c>
      <c r="B17" s="496">
        <v>1869.1935490000001</v>
      </c>
      <c r="C17" s="497">
        <v>363.80645199999998</v>
      </c>
      <c r="D17" s="497">
        <v>1183</v>
      </c>
      <c r="E17" s="497">
        <v>322.38709700000004</v>
      </c>
      <c r="F17" s="498">
        <v>137.064516</v>
      </c>
      <c r="G17" s="93"/>
    </row>
    <row r="18" spans="1:7" s="4" customFormat="1" ht="11.25" customHeight="1" x14ac:dyDescent="0.25">
      <c r="A18" s="495">
        <v>45748</v>
      </c>
      <c r="B18" s="496">
        <v>1819.9999969999999</v>
      </c>
      <c r="C18" s="497">
        <v>343.066667</v>
      </c>
      <c r="D18" s="497">
        <v>1169.3333299999999</v>
      </c>
      <c r="E18" s="497">
        <v>307.60000000000002</v>
      </c>
      <c r="F18" s="498">
        <v>145.83333300000001</v>
      </c>
      <c r="G18" s="93"/>
    </row>
    <row r="19" spans="1:7" s="4" customFormat="1" ht="11.25" customHeight="1" x14ac:dyDescent="0.25">
      <c r="A19" s="495">
        <v>45717</v>
      </c>
      <c r="B19" s="496">
        <v>1773.1612930000001</v>
      </c>
      <c r="C19" s="497">
        <v>307.80645199999998</v>
      </c>
      <c r="D19" s="497">
        <v>1147.8709699999999</v>
      </c>
      <c r="E19" s="497">
        <v>317.48387100000002</v>
      </c>
      <c r="F19" s="498">
        <v>148.709677</v>
      </c>
      <c r="G19" s="93"/>
    </row>
    <row r="20" spans="1:7" s="4" customFormat="1" ht="11.25" customHeight="1" x14ac:dyDescent="0.25">
      <c r="A20" s="495">
        <v>45689</v>
      </c>
      <c r="B20" s="496">
        <v>1699.607141</v>
      </c>
      <c r="C20" s="497">
        <v>270.39285699999999</v>
      </c>
      <c r="D20" s="497">
        <v>1113.17857</v>
      </c>
      <c r="E20" s="497">
        <v>316.03571399999998</v>
      </c>
      <c r="F20" s="498">
        <v>151.64285699999999</v>
      </c>
      <c r="G20" s="93"/>
    </row>
    <row r="21" spans="1:7" s="4" customFormat="1" ht="11.25" customHeight="1" x14ac:dyDescent="0.25">
      <c r="A21" s="495">
        <v>45658</v>
      </c>
      <c r="B21" s="500">
        <v>1724.83871</v>
      </c>
      <c r="C21" s="501">
        <v>309.129032</v>
      </c>
      <c r="D21" s="501">
        <v>1107.67742</v>
      </c>
      <c r="E21" s="501">
        <v>308.03225799999996</v>
      </c>
      <c r="F21" s="502">
        <v>159.064516</v>
      </c>
      <c r="G21" s="93"/>
    </row>
    <row r="22" spans="1:7" s="4" customFormat="1" ht="11.25" customHeight="1" x14ac:dyDescent="0.25">
      <c r="A22" s="495">
        <v>45627</v>
      </c>
      <c r="B22" s="500">
        <v>1773.0967710000002</v>
      </c>
      <c r="C22" s="501">
        <v>344.48387100000002</v>
      </c>
      <c r="D22" s="501">
        <v>1099.2903200000001</v>
      </c>
      <c r="E22" s="501">
        <v>311.70967700000006</v>
      </c>
      <c r="F22" s="502">
        <v>159.03225800000001</v>
      </c>
      <c r="G22" s="93"/>
    </row>
    <row r="23" spans="1:7" s="4" customFormat="1" ht="11.25" customHeight="1" x14ac:dyDescent="0.25">
      <c r="A23" s="499">
        <v>45597</v>
      </c>
      <c r="B23" s="500">
        <v>1722.9000029999997</v>
      </c>
      <c r="C23" s="501">
        <v>336.433333</v>
      </c>
      <c r="D23" s="501">
        <v>1095.5666699999999</v>
      </c>
      <c r="E23" s="501">
        <v>290.89999999999998</v>
      </c>
      <c r="F23" s="502">
        <v>165.3</v>
      </c>
      <c r="G23" s="93"/>
    </row>
    <row r="24" spans="1:7" s="4" customFormat="1" ht="11.25" customHeight="1" x14ac:dyDescent="0.25">
      <c r="A24" s="499">
        <v>45566</v>
      </c>
      <c r="B24" s="500">
        <v>1653.4516159999998</v>
      </c>
      <c r="C24" s="501">
        <v>291.580645</v>
      </c>
      <c r="D24" s="501">
        <v>1077.3870999999999</v>
      </c>
      <c r="E24" s="501">
        <v>284.48387100000002</v>
      </c>
      <c r="F24" s="502">
        <v>162.77419399999999</v>
      </c>
      <c r="G24" s="93"/>
    </row>
    <row r="25" spans="1:7" s="4" customFormat="1" ht="11.25" customHeight="1" x14ac:dyDescent="0.25">
      <c r="A25" s="499">
        <v>45536</v>
      </c>
      <c r="B25" s="506">
        <v>1635.133333</v>
      </c>
      <c r="C25" s="501">
        <v>292.89999999999998</v>
      </c>
      <c r="D25" s="501">
        <v>1063.5999999999999</v>
      </c>
      <c r="E25" s="501">
        <v>278.63333299999999</v>
      </c>
      <c r="F25" s="502">
        <v>159.6</v>
      </c>
      <c r="G25" s="93"/>
    </row>
    <row r="26" spans="1:7" s="4" customFormat="1" ht="11.25" customHeight="1" x14ac:dyDescent="0.25">
      <c r="A26" s="499">
        <v>45505</v>
      </c>
      <c r="B26" s="506">
        <v>1663.4516170000002</v>
      </c>
      <c r="C26" s="501">
        <v>340.709677</v>
      </c>
      <c r="D26" s="501">
        <v>1042.7419400000001</v>
      </c>
      <c r="E26" s="501">
        <v>280</v>
      </c>
      <c r="F26" s="502">
        <v>151.96774199999999</v>
      </c>
      <c r="G26" s="93"/>
    </row>
    <row r="27" spans="1:7" s="4" customFormat="1" ht="11.25" customHeight="1" thickBot="1" x14ac:dyDescent="0.3">
      <c r="A27" s="503">
        <v>45474</v>
      </c>
      <c r="B27" s="507">
        <v>1663.5161330000001</v>
      </c>
      <c r="C27" s="505">
        <v>364.54838699999999</v>
      </c>
      <c r="D27" s="505">
        <v>1032.0645199999999</v>
      </c>
      <c r="E27" s="505">
        <v>266.90322600000002</v>
      </c>
      <c r="F27" s="690">
        <v>153.36666700000001</v>
      </c>
      <c r="G27" s="93"/>
    </row>
    <row r="28" spans="1:7" s="4" customFormat="1" ht="11.25" customHeight="1" x14ac:dyDescent="0.25">
      <c r="A28" s="526">
        <v>45444</v>
      </c>
      <c r="B28" s="530">
        <v>1656.6999960000001</v>
      </c>
      <c r="C28" s="528">
        <v>388.13333299999999</v>
      </c>
      <c r="D28" s="528">
        <v>1010.43333</v>
      </c>
      <c r="E28" s="528">
        <v>258.13333299999999</v>
      </c>
      <c r="F28" s="529">
        <v>156.466667</v>
      </c>
      <c r="G28" s="93"/>
    </row>
    <row r="29" spans="1:7" s="4" customFormat="1" ht="11.25" customHeight="1" x14ac:dyDescent="0.25">
      <c r="A29" s="495">
        <v>45413</v>
      </c>
      <c r="B29" s="506">
        <v>1632.8064509999999</v>
      </c>
      <c r="C29" s="501">
        <v>387.67741899999999</v>
      </c>
      <c r="D29" s="501">
        <v>987.93548399999997</v>
      </c>
      <c r="E29" s="501">
        <v>257.19354799999996</v>
      </c>
      <c r="F29" s="502">
        <v>154.32258100000001</v>
      </c>
      <c r="G29" s="93"/>
    </row>
    <row r="30" spans="1:7" s="4" customFormat="1" ht="11.25" customHeight="1" x14ac:dyDescent="0.25">
      <c r="A30" s="495">
        <v>45383</v>
      </c>
      <c r="B30" s="506">
        <v>1591.8666660000001</v>
      </c>
      <c r="C30" s="501">
        <v>375.33333299999998</v>
      </c>
      <c r="D30" s="501">
        <v>953.83333300000004</v>
      </c>
      <c r="E30" s="501">
        <v>262.7</v>
      </c>
      <c r="F30" s="502">
        <v>152.30000000000001</v>
      </c>
      <c r="G30" s="93"/>
    </row>
    <row r="31" spans="1:7" s="4" customFormat="1" ht="11.25" customHeight="1" x14ac:dyDescent="0.25">
      <c r="A31" s="499">
        <v>45352</v>
      </c>
      <c r="B31" s="506">
        <v>1526.5161290000001</v>
      </c>
      <c r="C31" s="501">
        <v>352</v>
      </c>
      <c r="D31" s="501">
        <v>920</v>
      </c>
      <c r="E31" s="501">
        <v>254.51612900000001</v>
      </c>
      <c r="F31" s="502">
        <v>152.67741899999999</v>
      </c>
      <c r="G31" s="93"/>
    </row>
    <row r="32" spans="1:7" s="4" customFormat="1" ht="11.25" customHeight="1" x14ac:dyDescent="0.25">
      <c r="A32" s="499">
        <v>45323</v>
      </c>
      <c r="B32" s="506">
        <v>1511.2758630000001</v>
      </c>
      <c r="C32" s="501">
        <v>363.20689700000003</v>
      </c>
      <c r="D32" s="501">
        <v>893.44827599999996</v>
      </c>
      <c r="E32" s="501">
        <v>254.62069</v>
      </c>
      <c r="F32" s="502">
        <v>142.51724100000001</v>
      </c>
      <c r="G32" s="93"/>
    </row>
    <row r="33" spans="1:7" s="4" customFormat="1" ht="11.25" customHeight="1" x14ac:dyDescent="0.25">
      <c r="A33" s="499">
        <v>45292</v>
      </c>
      <c r="B33" s="506">
        <v>1526.5806459999999</v>
      </c>
      <c r="C33" s="501">
        <v>380.38709699999998</v>
      </c>
      <c r="D33" s="501">
        <v>888.03225799999996</v>
      </c>
      <c r="E33" s="501">
        <v>258.16129100000001</v>
      </c>
      <c r="F33" s="502">
        <v>140.129032</v>
      </c>
      <c r="G33" s="93"/>
    </row>
    <row r="34" spans="1:7" s="4" customFormat="1" ht="11.25" customHeight="1" x14ac:dyDescent="0.25">
      <c r="A34" s="499">
        <v>45261</v>
      </c>
      <c r="B34" s="500">
        <v>1543.0967739999999</v>
      </c>
      <c r="C34" s="501">
        <v>395.51612899999998</v>
      </c>
      <c r="D34" s="501">
        <v>892.45161299999995</v>
      </c>
      <c r="E34" s="501">
        <v>255.12903200000002</v>
      </c>
      <c r="F34" s="502">
        <v>137.61290299999999</v>
      </c>
      <c r="G34" s="93"/>
    </row>
    <row r="35" spans="1:7" s="4" customFormat="1" ht="11.25" customHeight="1" x14ac:dyDescent="0.25">
      <c r="A35" s="499">
        <v>45231</v>
      </c>
      <c r="B35" s="500">
        <v>1498.4333329999999</v>
      </c>
      <c r="C35" s="501">
        <v>373.76666699999998</v>
      </c>
      <c r="D35" s="501">
        <v>883.03333299999997</v>
      </c>
      <c r="E35" s="501">
        <v>241.63333300000002</v>
      </c>
      <c r="F35" s="502">
        <v>147.466667</v>
      </c>
      <c r="G35" s="93"/>
    </row>
    <row r="36" spans="1:7" s="4" customFormat="1" ht="11.25" customHeight="1" x14ac:dyDescent="0.25">
      <c r="A36" s="499">
        <v>45200</v>
      </c>
      <c r="B36" s="506">
        <v>1464.5161290000001</v>
      </c>
      <c r="C36" s="501">
        <v>364.32258100000001</v>
      </c>
      <c r="D36" s="501">
        <v>866.61290299999996</v>
      </c>
      <c r="E36" s="501">
        <v>233.58064499999998</v>
      </c>
      <c r="F36" s="502">
        <v>146.51612900000001</v>
      </c>
      <c r="G36" s="93"/>
    </row>
    <row r="37" spans="1:7" s="4" customFormat="1" ht="11.25" customHeight="1" x14ac:dyDescent="0.25">
      <c r="A37" s="499">
        <v>45170</v>
      </c>
      <c r="B37" s="506">
        <v>1447.6999999999998</v>
      </c>
      <c r="C37" s="501">
        <v>368.76666699999998</v>
      </c>
      <c r="D37" s="501">
        <v>854.4</v>
      </c>
      <c r="E37" s="501">
        <v>224.53333299999997</v>
      </c>
      <c r="F37" s="502">
        <v>148.80000000000001</v>
      </c>
      <c r="G37" s="93"/>
    </row>
    <row r="38" spans="1:7" s="4" customFormat="1" ht="11.25" customHeight="1" x14ac:dyDescent="0.25">
      <c r="A38" s="499">
        <v>45139</v>
      </c>
      <c r="B38" s="506">
        <v>1471.8709680000002</v>
      </c>
      <c r="C38" s="501">
        <v>406.580645</v>
      </c>
      <c r="D38" s="501">
        <v>840.35483899999997</v>
      </c>
      <c r="E38" s="501">
        <v>224.93548399999997</v>
      </c>
      <c r="F38" s="502">
        <v>144</v>
      </c>
      <c r="G38" s="93"/>
    </row>
    <row r="39" spans="1:7" x14ac:dyDescent="0.25">
      <c r="A39" s="526">
        <v>45108</v>
      </c>
      <c r="B39" s="530">
        <v>1472.096775</v>
      </c>
      <c r="C39" s="528">
        <v>421.32258100000001</v>
      </c>
      <c r="D39" s="528">
        <v>830.51612899999998</v>
      </c>
      <c r="E39" s="528">
        <v>220.25806499999999</v>
      </c>
      <c r="F39" s="529">
        <v>143.709677</v>
      </c>
    </row>
  </sheetData>
  <phoneticPr fontId="54" type="noConversion"/>
  <pageMargins left="0.35" right="0.33" top="0.55000000000000004" bottom="0.53" header="0.3" footer="0.3"/>
  <pageSetup fitToHeight="0" orientation="portrait" r:id="rId1"/>
  <headerFooter>
    <oddHeader>&amp;CDepartment of Juvenile Services  &amp;A</oddHeader>
    <oddFooter>&amp;L* Data for most recent month is provisional, and will be updated in three subsequent data extracts.&amp;R&amp;A &amp;P</oddFooter>
  </headerFooter>
  <ignoredErrors>
    <ignoredError sqref="B9"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5A3CC-42C6-4E0A-B051-5EDA145332D8}">
  <sheetPr codeName="Sheet4">
    <pageSetUpPr fitToPage="1"/>
  </sheetPr>
  <dimension ref="A1:BK126"/>
  <sheetViews>
    <sheetView view="pageBreakPreview" zoomScaleNormal="100" zoomScaleSheetLayoutView="100" workbookViewId="0">
      <selection activeCell="AR6" sqref="AR6"/>
    </sheetView>
  </sheetViews>
  <sheetFormatPr defaultColWidth="0" defaultRowHeight="12" x14ac:dyDescent="0.25"/>
  <cols>
    <col min="1" max="1" width="12.6640625" style="652" customWidth="1"/>
    <col min="2" max="2" width="4.44140625" style="652" customWidth="1"/>
    <col min="3" max="4" width="6.33203125" style="652" customWidth="1"/>
    <col min="5" max="5" width="7.5546875" style="652" customWidth="1"/>
    <col min="6" max="6" width="4.6640625" style="653" customWidth="1"/>
    <col min="7" max="7" width="4.44140625" style="653" customWidth="1"/>
    <col min="8" max="8" width="6.5546875" style="653" customWidth="1"/>
    <col min="9" max="9" width="4.6640625" style="653" customWidth="1"/>
    <col min="10" max="10" width="4.44140625" style="653" customWidth="1"/>
    <col min="11" max="16" width="4.44140625" style="652" customWidth="1"/>
    <col min="17" max="17" width="6.44140625" style="652" customWidth="1"/>
    <col min="18" max="18" width="5.44140625" style="652" customWidth="1"/>
    <col min="19" max="19" width="6.5546875" style="653" customWidth="1"/>
    <col min="20" max="20" width="5.33203125" style="652" customWidth="1"/>
    <col min="21" max="21" width="5.6640625" style="652" customWidth="1"/>
    <col min="22" max="22" width="6.5546875" style="652" customWidth="1"/>
    <col min="23" max="23" width="6.6640625" style="652" customWidth="1"/>
    <col min="24" max="24" width="5.44140625" style="652" customWidth="1"/>
    <col min="25" max="25" width="5.33203125" style="652" customWidth="1"/>
    <col min="26" max="26" width="4.5546875" style="652" customWidth="1"/>
    <col min="27" max="27" width="6.5546875" style="652" customWidth="1"/>
    <col min="28" max="29" width="5.6640625" style="652" customWidth="1"/>
    <col min="30" max="30" width="4.6640625" style="652" customWidth="1"/>
    <col min="31" max="31" width="6.33203125" style="652" customWidth="1"/>
    <col min="32" max="32" width="6" style="652" customWidth="1"/>
    <col min="33" max="33" width="6.5546875" style="652" customWidth="1"/>
    <col min="34" max="34" width="6.33203125" style="655" customWidth="1"/>
    <col min="35" max="35" width="5.6640625" style="532" customWidth="1"/>
    <col min="36" max="36" width="5.5546875" style="655" customWidth="1"/>
    <col min="37" max="37" width="5" style="532" customWidth="1"/>
    <col min="38" max="38" width="7.44140625" style="655" customWidth="1"/>
    <col min="39" max="39" width="5.6640625" style="532" customWidth="1"/>
    <col min="40" max="40" width="5.44140625" style="655" customWidth="1"/>
    <col min="41" max="41" width="5.33203125" style="655" customWidth="1"/>
    <col min="42" max="42" width="5" style="655" customWidth="1"/>
    <col min="43" max="43" width="5.33203125" style="655" customWidth="1"/>
    <col min="44" max="44" width="6.6640625" style="655" customWidth="1"/>
    <col min="45" max="45" width="5.6640625" style="655" customWidth="1"/>
    <col min="46" max="46" width="5.33203125" style="655" customWidth="1"/>
    <col min="47" max="47" width="4.33203125" style="655" bestFit="1" customWidth="1"/>
    <col min="48" max="48" width="5.5546875" style="655" customWidth="1"/>
    <col min="49" max="49" width="5.6640625" style="655" customWidth="1"/>
    <col min="50" max="50" width="5.33203125" style="655" customWidth="1"/>
    <col min="51" max="54" width="4.44140625" style="652" customWidth="1"/>
    <col min="55" max="55" width="4.44140625" style="653" customWidth="1"/>
    <col min="56" max="56" width="4.44140625" style="652" customWidth="1"/>
    <col min="57" max="57" width="5.44140625" style="652" customWidth="1"/>
    <col min="58" max="58" width="4.44140625" style="652" customWidth="1"/>
    <col min="59" max="59" width="6.6640625" style="652" customWidth="1"/>
    <col min="60" max="60" width="5.33203125" style="652" customWidth="1"/>
    <col min="61" max="61" width="6.6640625" style="652" customWidth="1"/>
    <col min="62" max="64" width="4.44140625" style="652" customWidth="1"/>
    <col min="65" max="65" width="4.33203125" style="652" customWidth="1"/>
    <col min="66" max="66" width="5.44140625" style="652" customWidth="1"/>
    <col min="67" max="68" width="5.6640625" style="652" customWidth="1"/>
    <col min="69" max="69" width="0.5546875" style="652" customWidth="1"/>
    <col min="70" max="111" width="0" style="652" hidden="1"/>
    <col min="112" max="114" width="10.33203125" style="652" bestFit="1" customWidth="1"/>
    <col min="115" max="263" width="0" style="652" hidden="1"/>
    <col min="264" max="264" width="14" style="652" customWidth="1"/>
    <col min="265" max="265" width="6.44140625" style="652" customWidth="1"/>
    <col min="266" max="266" width="6.6640625" style="652" customWidth="1"/>
    <col min="267" max="267" width="9.44140625" style="652" customWidth="1"/>
    <col min="268" max="273" width="6.33203125" style="652" customWidth="1"/>
    <col min="274" max="274" width="8.33203125" style="652" customWidth="1"/>
    <col min="275" max="275" width="7.33203125" style="652" customWidth="1"/>
    <col min="276" max="276" width="8" style="652" customWidth="1"/>
    <col min="277" max="278" width="8.44140625" style="652" customWidth="1"/>
    <col min="279" max="281" width="6.33203125" style="652" customWidth="1"/>
    <col min="282" max="282" width="7.6640625" style="652" customWidth="1"/>
    <col min="283" max="283" width="8.44140625" style="652" customWidth="1"/>
    <col min="284" max="284" width="7.6640625" style="652" customWidth="1"/>
    <col min="285" max="285" width="9.33203125" style="652" customWidth="1"/>
    <col min="286" max="286" width="7.6640625" style="652" customWidth="1"/>
    <col min="287" max="288" width="5.6640625" style="652" customWidth="1"/>
    <col min="289" max="289" width="7.33203125" style="652" customWidth="1"/>
    <col min="290" max="290" width="6.44140625" style="652" customWidth="1"/>
    <col min="291" max="291" width="7.33203125" style="652" customWidth="1"/>
    <col min="292" max="292" width="5.6640625" style="652" customWidth="1"/>
    <col min="293" max="293" width="6.33203125" style="652" customWidth="1"/>
    <col min="294" max="294" width="6.6640625" style="652" customWidth="1"/>
    <col min="295" max="295" width="7.33203125" style="652" customWidth="1"/>
    <col min="296" max="296" width="5.44140625" style="652" customWidth="1"/>
    <col min="297" max="297" width="6.44140625" style="652" customWidth="1"/>
    <col min="298" max="298" width="8" style="652" customWidth="1"/>
    <col min="299" max="300" width="5.6640625" style="652" customWidth="1"/>
    <col min="301" max="302" width="6.33203125" style="652" bestFit="1" customWidth="1"/>
    <col min="303" max="303" width="5.6640625" style="652" customWidth="1"/>
    <col min="304" max="304" width="6.33203125" style="652" bestFit="1" customWidth="1"/>
    <col min="305" max="305" width="5.6640625" style="652" customWidth="1"/>
    <col min="306" max="307" width="6.44140625" style="652" customWidth="1"/>
    <col min="308" max="308" width="4.6640625" style="652" customWidth="1"/>
    <col min="309" max="309" width="5.44140625" style="652" customWidth="1"/>
    <col min="310" max="310" width="7" style="652" customWidth="1"/>
    <col min="311" max="311" width="9.33203125" style="652" customWidth="1"/>
    <col min="312" max="312" width="6.33203125" style="652" customWidth="1"/>
    <col min="313" max="313" width="7" style="652" customWidth="1"/>
    <col min="314" max="314" width="7.44140625" style="652" customWidth="1"/>
    <col min="315" max="315" width="7" style="652" customWidth="1"/>
    <col min="316" max="316" width="6.44140625" style="652" customWidth="1"/>
    <col min="317" max="317" width="7.6640625" style="652" customWidth="1"/>
    <col min="318" max="319" width="8.44140625" style="652" customWidth="1"/>
    <col min="320" max="320" width="7.44140625" style="652" customWidth="1"/>
    <col min="321" max="321" width="7" style="652" customWidth="1"/>
    <col min="322" max="322" width="6.6640625" style="652" customWidth="1"/>
    <col min="323" max="323" width="0" style="652" hidden="1"/>
    <col min="324" max="324" width="9.33203125" style="652" bestFit="1" customWidth="1"/>
    <col min="325" max="367" width="0" style="652" hidden="1"/>
    <col min="368" max="370" width="10.33203125" style="652" bestFit="1" customWidth="1"/>
    <col min="371" max="519" width="0" style="652" hidden="1"/>
    <col min="520" max="520" width="14" style="652" customWidth="1"/>
    <col min="521" max="521" width="6.44140625" style="652" customWidth="1"/>
    <col min="522" max="522" width="6.6640625" style="652" customWidth="1"/>
    <col min="523" max="523" width="9.44140625" style="652" customWidth="1"/>
    <col min="524" max="529" width="6.33203125" style="652" customWidth="1"/>
    <col min="530" max="530" width="8.33203125" style="652" customWidth="1"/>
    <col min="531" max="531" width="7.33203125" style="652" customWidth="1"/>
    <col min="532" max="532" width="8" style="652" customWidth="1"/>
    <col min="533" max="534" width="8.44140625" style="652" customWidth="1"/>
    <col min="535" max="537" width="6.33203125" style="652" customWidth="1"/>
    <col min="538" max="538" width="7.6640625" style="652" customWidth="1"/>
    <col min="539" max="539" width="8.44140625" style="652" customWidth="1"/>
    <col min="540" max="540" width="7.6640625" style="652" customWidth="1"/>
    <col min="541" max="541" width="9.33203125" style="652" customWidth="1"/>
    <col min="542" max="542" width="7.6640625" style="652" customWidth="1"/>
    <col min="543" max="544" width="5.6640625" style="652" customWidth="1"/>
    <col min="545" max="545" width="7.33203125" style="652" customWidth="1"/>
    <col min="546" max="546" width="6.44140625" style="652" customWidth="1"/>
    <col min="547" max="547" width="7.33203125" style="652" customWidth="1"/>
    <col min="548" max="548" width="5.6640625" style="652" customWidth="1"/>
    <col min="549" max="549" width="6.33203125" style="652" customWidth="1"/>
    <col min="550" max="550" width="6.6640625" style="652" customWidth="1"/>
    <col min="551" max="551" width="7.33203125" style="652" customWidth="1"/>
    <col min="552" max="552" width="5.44140625" style="652" customWidth="1"/>
    <col min="553" max="553" width="6.44140625" style="652" customWidth="1"/>
    <col min="554" max="554" width="8" style="652" customWidth="1"/>
    <col min="555" max="556" width="5.6640625" style="652" customWidth="1"/>
    <col min="557" max="558" width="6.33203125" style="652" bestFit="1" customWidth="1"/>
    <col min="559" max="559" width="5.6640625" style="652" customWidth="1"/>
    <col min="560" max="560" width="6.33203125" style="652" bestFit="1" customWidth="1"/>
    <col min="561" max="561" width="5.6640625" style="652" customWidth="1"/>
    <col min="562" max="563" width="6.44140625" style="652" customWidth="1"/>
    <col min="564" max="564" width="4.6640625" style="652" customWidth="1"/>
    <col min="565" max="565" width="5.44140625" style="652" customWidth="1"/>
    <col min="566" max="566" width="7" style="652" customWidth="1"/>
    <col min="567" max="567" width="9.33203125" style="652" customWidth="1"/>
    <col min="568" max="568" width="6.33203125" style="652" customWidth="1"/>
    <col min="569" max="569" width="7" style="652" customWidth="1"/>
    <col min="570" max="570" width="7.44140625" style="652" customWidth="1"/>
    <col min="571" max="571" width="7" style="652" customWidth="1"/>
    <col min="572" max="572" width="6.44140625" style="652" customWidth="1"/>
    <col min="573" max="573" width="7.6640625" style="652" customWidth="1"/>
    <col min="574" max="575" width="8.44140625" style="652" customWidth="1"/>
    <col min="576" max="576" width="7.44140625" style="652" customWidth="1"/>
    <col min="577" max="577" width="7" style="652" customWidth="1"/>
    <col min="578" max="578" width="6.6640625" style="652" customWidth="1"/>
    <col min="579" max="579" width="0" style="652" hidden="1"/>
    <col min="580" max="580" width="9.33203125" style="652" bestFit="1" customWidth="1"/>
    <col min="581" max="623" width="0" style="652" hidden="1"/>
    <col min="624" max="626" width="10.33203125" style="652" bestFit="1" customWidth="1"/>
    <col min="627" max="775" width="0" style="652" hidden="1"/>
    <col min="776" max="776" width="14" style="652" customWidth="1"/>
    <col min="777" max="777" width="6.44140625" style="652" customWidth="1"/>
    <col min="778" max="778" width="6.6640625" style="652" customWidth="1"/>
    <col min="779" max="779" width="9.44140625" style="652" customWidth="1"/>
    <col min="780" max="785" width="6.33203125" style="652" customWidth="1"/>
    <col min="786" max="786" width="8.33203125" style="652" customWidth="1"/>
    <col min="787" max="787" width="7.33203125" style="652" customWidth="1"/>
    <col min="788" max="788" width="8" style="652" customWidth="1"/>
    <col min="789" max="790" width="8.44140625" style="652" customWidth="1"/>
    <col min="791" max="793" width="6.33203125" style="652" customWidth="1"/>
    <col min="794" max="794" width="7.6640625" style="652" customWidth="1"/>
    <col min="795" max="795" width="8.44140625" style="652" customWidth="1"/>
    <col min="796" max="796" width="7.6640625" style="652" customWidth="1"/>
    <col min="797" max="797" width="9.33203125" style="652" customWidth="1"/>
    <col min="798" max="798" width="7.6640625" style="652" customWidth="1"/>
    <col min="799" max="800" width="5.6640625" style="652" customWidth="1"/>
    <col min="801" max="801" width="7.33203125" style="652" customWidth="1"/>
    <col min="802" max="802" width="6.44140625" style="652" customWidth="1"/>
    <col min="803" max="803" width="7.33203125" style="652" customWidth="1"/>
    <col min="804" max="804" width="5.6640625" style="652" customWidth="1"/>
    <col min="805" max="805" width="6.33203125" style="652" customWidth="1"/>
    <col min="806" max="806" width="6.6640625" style="652" customWidth="1"/>
    <col min="807" max="807" width="7.33203125" style="652" customWidth="1"/>
    <col min="808" max="808" width="5.44140625" style="652" customWidth="1"/>
    <col min="809" max="809" width="6.44140625" style="652" customWidth="1"/>
    <col min="810" max="810" width="8" style="652" customWidth="1"/>
    <col min="811" max="812" width="5.6640625" style="652" customWidth="1"/>
    <col min="813" max="814" width="6.33203125" style="652" bestFit="1" customWidth="1"/>
    <col min="815" max="815" width="5.6640625" style="652" customWidth="1"/>
    <col min="816" max="816" width="6.33203125" style="652" bestFit="1" customWidth="1"/>
    <col min="817" max="817" width="5.6640625" style="652" customWidth="1"/>
    <col min="818" max="819" width="6.44140625" style="652" customWidth="1"/>
    <col min="820" max="820" width="4.6640625" style="652" customWidth="1"/>
    <col min="821" max="821" width="5.44140625" style="652" customWidth="1"/>
    <col min="822" max="822" width="7" style="652" customWidth="1"/>
    <col min="823" max="823" width="9.33203125" style="652" customWidth="1"/>
    <col min="824" max="824" width="6.33203125" style="652" customWidth="1"/>
    <col min="825" max="825" width="7" style="652" customWidth="1"/>
    <col min="826" max="826" width="7.44140625" style="652" customWidth="1"/>
    <col min="827" max="827" width="7" style="652" customWidth="1"/>
    <col min="828" max="828" width="6.44140625" style="652" customWidth="1"/>
    <col min="829" max="829" width="7.6640625" style="652" customWidth="1"/>
    <col min="830" max="831" width="8.44140625" style="652" customWidth="1"/>
    <col min="832" max="832" width="7.44140625" style="652" customWidth="1"/>
    <col min="833" max="833" width="7" style="652" customWidth="1"/>
    <col min="834" max="834" width="6.6640625" style="652" customWidth="1"/>
    <col min="835" max="835" width="0" style="652" hidden="1"/>
    <col min="836" max="836" width="9.33203125" style="652" bestFit="1" customWidth="1"/>
    <col min="837" max="879" width="0" style="652" hidden="1"/>
    <col min="880" max="882" width="10.33203125" style="652" bestFit="1" customWidth="1"/>
    <col min="883" max="1031" width="0" style="652" hidden="1"/>
    <col min="1032" max="1032" width="14" style="652" customWidth="1"/>
    <col min="1033" max="1033" width="6.44140625" style="652" customWidth="1"/>
    <col min="1034" max="1034" width="6.6640625" style="652" customWidth="1"/>
    <col min="1035" max="1035" width="9.44140625" style="652" customWidth="1"/>
    <col min="1036" max="1041" width="6.33203125" style="652" customWidth="1"/>
    <col min="1042" max="1042" width="8.33203125" style="652" customWidth="1"/>
    <col min="1043" max="1043" width="7.33203125" style="652" customWidth="1"/>
    <col min="1044" max="1044" width="8" style="652" customWidth="1"/>
    <col min="1045" max="1046" width="8.44140625" style="652" customWidth="1"/>
    <col min="1047" max="1049" width="6.33203125" style="652" customWidth="1"/>
    <col min="1050" max="1050" width="7.6640625" style="652" customWidth="1"/>
    <col min="1051" max="1051" width="8.44140625" style="652" customWidth="1"/>
    <col min="1052" max="1052" width="7.6640625" style="652" customWidth="1"/>
    <col min="1053" max="1053" width="9.33203125" style="652" customWidth="1"/>
    <col min="1054" max="1054" width="7.6640625" style="652" customWidth="1"/>
    <col min="1055" max="1056" width="5.6640625" style="652" customWidth="1"/>
    <col min="1057" max="1057" width="7.33203125" style="652" customWidth="1"/>
    <col min="1058" max="1058" width="6.44140625" style="652" customWidth="1"/>
    <col min="1059" max="1059" width="7.33203125" style="652" customWidth="1"/>
    <col min="1060" max="1060" width="5.6640625" style="652" customWidth="1"/>
    <col min="1061" max="1061" width="6.33203125" style="652" customWidth="1"/>
    <col min="1062" max="1062" width="6.6640625" style="652" customWidth="1"/>
    <col min="1063" max="1063" width="7.33203125" style="652" customWidth="1"/>
    <col min="1064" max="1064" width="5.44140625" style="652" customWidth="1"/>
    <col min="1065" max="1065" width="6.44140625" style="652" customWidth="1"/>
    <col min="1066" max="1066" width="8" style="652" customWidth="1"/>
    <col min="1067" max="1068" width="5.6640625" style="652" customWidth="1"/>
    <col min="1069" max="1070" width="6.33203125" style="652" bestFit="1" customWidth="1"/>
    <col min="1071" max="1071" width="5.6640625" style="652" customWidth="1"/>
    <col min="1072" max="1072" width="6.33203125" style="652" bestFit="1" customWidth="1"/>
    <col min="1073" max="1073" width="5.6640625" style="652" customWidth="1"/>
    <col min="1074" max="1075" width="6.44140625" style="652" customWidth="1"/>
    <col min="1076" max="1076" width="4.6640625" style="652" customWidth="1"/>
    <col min="1077" max="1077" width="5.44140625" style="652" customWidth="1"/>
    <col min="1078" max="1078" width="7" style="652" customWidth="1"/>
    <col min="1079" max="1079" width="9.33203125" style="652" customWidth="1"/>
    <col min="1080" max="1080" width="6.33203125" style="652" customWidth="1"/>
    <col min="1081" max="1081" width="7" style="652" customWidth="1"/>
    <col min="1082" max="1082" width="7.44140625" style="652" customWidth="1"/>
    <col min="1083" max="1083" width="7" style="652" customWidth="1"/>
    <col min="1084" max="1084" width="6.44140625" style="652" customWidth="1"/>
    <col min="1085" max="1085" width="7.6640625" style="652" customWidth="1"/>
    <col min="1086" max="1087" width="8.44140625" style="652" customWidth="1"/>
    <col min="1088" max="1088" width="7.44140625" style="652" customWidth="1"/>
    <col min="1089" max="1089" width="7" style="652" customWidth="1"/>
    <col min="1090" max="1090" width="6.6640625" style="652" customWidth="1"/>
    <col min="1091" max="1091" width="0" style="652" hidden="1"/>
    <col min="1092" max="1092" width="9.33203125" style="652" bestFit="1" customWidth="1"/>
    <col min="1093" max="1135" width="0" style="652" hidden="1"/>
    <col min="1136" max="1138" width="10.33203125" style="652" bestFit="1" customWidth="1"/>
    <col min="1139" max="1287" width="0" style="652" hidden="1"/>
    <col min="1288" max="1288" width="14" style="652" customWidth="1"/>
    <col min="1289" max="1289" width="6.44140625" style="652" customWidth="1"/>
    <col min="1290" max="1290" width="6.6640625" style="652" customWidth="1"/>
    <col min="1291" max="1291" width="9.44140625" style="652" customWidth="1"/>
    <col min="1292" max="1297" width="6.33203125" style="652" customWidth="1"/>
    <col min="1298" max="1298" width="8.33203125" style="652" customWidth="1"/>
    <col min="1299" max="1299" width="7.33203125" style="652" customWidth="1"/>
    <col min="1300" max="1300" width="8" style="652" customWidth="1"/>
    <col min="1301" max="1302" width="8.44140625" style="652" customWidth="1"/>
    <col min="1303" max="1305" width="6.33203125" style="652" customWidth="1"/>
    <col min="1306" max="1306" width="7.6640625" style="652" customWidth="1"/>
    <col min="1307" max="1307" width="8.44140625" style="652" customWidth="1"/>
    <col min="1308" max="1308" width="7.6640625" style="652" customWidth="1"/>
    <col min="1309" max="1309" width="9.33203125" style="652" customWidth="1"/>
    <col min="1310" max="1310" width="7.6640625" style="652" customWidth="1"/>
    <col min="1311" max="1312" width="5.6640625" style="652" customWidth="1"/>
    <col min="1313" max="1313" width="7.33203125" style="652" customWidth="1"/>
    <col min="1314" max="1314" width="6.44140625" style="652" customWidth="1"/>
    <col min="1315" max="1315" width="7.33203125" style="652" customWidth="1"/>
    <col min="1316" max="1316" width="5.6640625" style="652" customWidth="1"/>
    <col min="1317" max="1317" width="6.33203125" style="652" customWidth="1"/>
    <col min="1318" max="1318" width="6.6640625" style="652" customWidth="1"/>
    <col min="1319" max="1319" width="7.33203125" style="652" customWidth="1"/>
    <col min="1320" max="1320" width="5.44140625" style="652" customWidth="1"/>
    <col min="1321" max="1321" width="6.44140625" style="652" customWidth="1"/>
    <col min="1322" max="1322" width="8" style="652" customWidth="1"/>
    <col min="1323" max="1324" width="5.6640625" style="652" customWidth="1"/>
    <col min="1325" max="1326" width="6.33203125" style="652" bestFit="1" customWidth="1"/>
    <col min="1327" max="1327" width="5.6640625" style="652" customWidth="1"/>
    <col min="1328" max="1328" width="6.33203125" style="652" bestFit="1" customWidth="1"/>
    <col min="1329" max="1329" width="5.6640625" style="652" customWidth="1"/>
    <col min="1330" max="1331" width="6.44140625" style="652" customWidth="1"/>
    <col min="1332" max="1332" width="4.6640625" style="652" customWidth="1"/>
    <col min="1333" max="1333" width="5.44140625" style="652" customWidth="1"/>
    <col min="1334" max="1334" width="7" style="652" customWidth="1"/>
    <col min="1335" max="1335" width="9.33203125" style="652" customWidth="1"/>
    <col min="1336" max="1336" width="6.33203125" style="652" customWidth="1"/>
    <col min="1337" max="1337" width="7" style="652" customWidth="1"/>
    <col min="1338" max="1338" width="7.44140625" style="652" customWidth="1"/>
    <col min="1339" max="1339" width="7" style="652" customWidth="1"/>
    <col min="1340" max="1340" width="6.44140625" style="652" customWidth="1"/>
    <col min="1341" max="1341" width="7.6640625" style="652" customWidth="1"/>
    <col min="1342" max="1343" width="8.44140625" style="652" customWidth="1"/>
    <col min="1344" max="1344" width="7.44140625" style="652" customWidth="1"/>
    <col min="1345" max="1345" width="7" style="652" customWidth="1"/>
    <col min="1346" max="1346" width="6.6640625" style="652" customWidth="1"/>
    <col min="1347" max="1347" width="0" style="652" hidden="1"/>
    <col min="1348" max="1348" width="9.33203125" style="652" bestFit="1" customWidth="1"/>
    <col min="1349" max="1391" width="0" style="652" hidden="1"/>
    <col min="1392" max="1394" width="10.33203125" style="652" bestFit="1" customWidth="1"/>
    <col min="1395" max="1543" width="0" style="652" hidden="1"/>
    <col min="1544" max="1544" width="14" style="652" customWidth="1"/>
    <col min="1545" max="1545" width="6.44140625" style="652" customWidth="1"/>
    <col min="1546" max="1546" width="6.6640625" style="652" customWidth="1"/>
    <col min="1547" max="1547" width="9.44140625" style="652" customWidth="1"/>
    <col min="1548" max="1553" width="6.33203125" style="652" customWidth="1"/>
    <col min="1554" max="1554" width="8.33203125" style="652" customWidth="1"/>
    <col min="1555" max="1555" width="7.33203125" style="652" customWidth="1"/>
    <col min="1556" max="1556" width="8" style="652" customWidth="1"/>
    <col min="1557" max="1558" width="8.44140625" style="652" customWidth="1"/>
    <col min="1559" max="1561" width="6.33203125" style="652" customWidth="1"/>
    <col min="1562" max="1562" width="7.6640625" style="652" customWidth="1"/>
    <col min="1563" max="1563" width="8.44140625" style="652" customWidth="1"/>
    <col min="1564" max="1564" width="7.6640625" style="652" customWidth="1"/>
    <col min="1565" max="1565" width="9.33203125" style="652" customWidth="1"/>
    <col min="1566" max="1566" width="7.6640625" style="652" customWidth="1"/>
    <col min="1567" max="1568" width="5.6640625" style="652" customWidth="1"/>
    <col min="1569" max="1569" width="7.33203125" style="652" customWidth="1"/>
    <col min="1570" max="1570" width="6.44140625" style="652" customWidth="1"/>
    <col min="1571" max="1571" width="7.33203125" style="652" customWidth="1"/>
    <col min="1572" max="1572" width="5.6640625" style="652" customWidth="1"/>
    <col min="1573" max="1573" width="6.33203125" style="652" customWidth="1"/>
    <col min="1574" max="1574" width="6.6640625" style="652" customWidth="1"/>
    <col min="1575" max="1575" width="7.33203125" style="652" customWidth="1"/>
    <col min="1576" max="1576" width="5.44140625" style="652" customWidth="1"/>
    <col min="1577" max="1577" width="6.44140625" style="652" customWidth="1"/>
    <col min="1578" max="1578" width="8" style="652" customWidth="1"/>
    <col min="1579" max="1580" width="5.6640625" style="652" customWidth="1"/>
    <col min="1581" max="1582" width="6.33203125" style="652" bestFit="1" customWidth="1"/>
    <col min="1583" max="1583" width="5.6640625" style="652" customWidth="1"/>
    <col min="1584" max="1584" width="6.33203125" style="652" bestFit="1" customWidth="1"/>
    <col min="1585" max="1585" width="5.6640625" style="652" customWidth="1"/>
    <col min="1586" max="1587" width="6.44140625" style="652" customWidth="1"/>
    <col min="1588" max="1588" width="4.6640625" style="652" customWidth="1"/>
    <col min="1589" max="1589" width="5.44140625" style="652" customWidth="1"/>
    <col min="1590" max="1590" width="7" style="652" customWidth="1"/>
    <col min="1591" max="1591" width="9.33203125" style="652" customWidth="1"/>
    <col min="1592" max="1592" width="6.33203125" style="652" customWidth="1"/>
    <col min="1593" max="1593" width="7" style="652" customWidth="1"/>
    <col min="1594" max="1594" width="7.44140625" style="652" customWidth="1"/>
    <col min="1595" max="1595" width="7" style="652" customWidth="1"/>
    <col min="1596" max="1596" width="6.44140625" style="652" customWidth="1"/>
    <col min="1597" max="1597" width="7.6640625" style="652" customWidth="1"/>
    <col min="1598" max="1599" width="8.44140625" style="652" customWidth="1"/>
    <col min="1600" max="1600" width="7.44140625" style="652" customWidth="1"/>
    <col min="1601" max="1601" width="7" style="652" customWidth="1"/>
    <col min="1602" max="1602" width="6.6640625" style="652" customWidth="1"/>
    <col min="1603" max="1603" width="0" style="652" hidden="1"/>
    <col min="1604" max="1604" width="9.33203125" style="652" bestFit="1" customWidth="1"/>
    <col min="1605" max="1647" width="0" style="652" hidden="1"/>
    <col min="1648" max="1650" width="10.33203125" style="652" bestFit="1" customWidth="1"/>
    <col min="1651" max="1799" width="0" style="652" hidden="1"/>
    <col min="1800" max="1800" width="14" style="652" customWidth="1"/>
    <col min="1801" max="1801" width="6.44140625" style="652" customWidth="1"/>
    <col min="1802" max="1802" width="6.6640625" style="652" customWidth="1"/>
    <col min="1803" max="1803" width="9.44140625" style="652" customWidth="1"/>
    <col min="1804" max="1809" width="6.33203125" style="652" customWidth="1"/>
    <col min="1810" max="1810" width="8.33203125" style="652" customWidth="1"/>
    <col min="1811" max="1811" width="7.33203125" style="652" customWidth="1"/>
    <col min="1812" max="1812" width="8" style="652" customWidth="1"/>
    <col min="1813" max="1814" width="8.44140625" style="652" customWidth="1"/>
    <col min="1815" max="1817" width="6.33203125" style="652" customWidth="1"/>
    <col min="1818" max="1818" width="7.6640625" style="652" customWidth="1"/>
    <col min="1819" max="1819" width="8.44140625" style="652" customWidth="1"/>
    <col min="1820" max="1820" width="7.6640625" style="652" customWidth="1"/>
    <col min="1821" max="1821" width="9.33203125" style="652" customWidth="1"/>
    <col min="1822" max="1822" width="7.6640625" style="652" customWidth="1"/>
    <col min="1823" max="1824" width="5.6640625" style="652" customWidth="1"/>
    <col min="1825" max="1825" width="7.33203125" style="652" customWidth="1"/>
    <col min="1826" max="1826" width="6.44140625" style="652" customWidth="1"/>
    <col min="1827" max="1827" width="7.33203125" style="652" customWidth="1"/>
    <col min="1828" max="1828" width="5.6640625" style="652" customWidth="1"/>
    <col min="1829" max="1829" width="6.33203125" style="652" customWidth="1"/>
    <col min="1830" max="1830" width="6.6640625" style="652" customWidth="1"/>
    <col min="1831" max="1831" width="7.33203125" style="652" customWidth="1"/>
    <col min="1832" max="1832" width="5.44140625" style="652" customWidth="1"/>
    <col min="1833" max="1833" width="6.44140625" style="652" customWidth="1"/>
    <col min="1834" max="1834" width="8" style="652" customWidth="1"/>
    <col min="1835" max="1836" width="5.6640625" style="652" customWidth="1"/>
    <col min="1837" max="1838" width="6.33203125" style="652" bestFit="1" customWidth="1"/>
    <col min="1839" max="1839" width="5.6640625" style="652" customWidth="1"/>
    <col min="1840" max="1840" width="6.33203125" style="652" bestFit="1" customWidth="1"/>
    <col min="1841" max="1841" width="5.6640625" style="652" customWidth="1"/>
    <col min="1842" max="1843" width="6.44140625" style="652" customWidth="1"/>
    <col min="1844" max="1844" width="4.6640625" style="652" customWidth="1"/>
    <col min="1845" max="1845" width="5.44140625" style="652" customWidth="1"/>
    <col min="1846" max="1846" width="7" style="652" customWidth="1"/>
    <col min="1847" max="1847" width="9.33203125" style="652" customWidth="1"/>
    <col min="1848" max="1848" width="6.33203125" style="652" customWidth="1"/>
    <col min="1849" max="1849" width="7" style="652" customWidth="1"/>
    <col min="1850" max="1850" width="7.44140625" style="652" customWidth="1"/>
    <col min="1851" max="1851" width="7" style="652" customWidth="1"/>
    <col min="1852" max="1852" width="6.44140625" style="652" customWidth="1"/>
    <col min="1853" max="1853" width="7.6640625" style="652" customWidth="1"/>
    <col min="1854" max="1855" width="8.44140625" style="652" customWidth="1"/>
    <col min="1856" max="1856" width="7.44140625" style="652" customWidth="1"/>
    <col min="1857" max="1857" width="7" style="652" customWidth="1"/>
    <col min="1858" max="1858" width="6.6640625" style="652" customWidth="1"/>
    <col min="1859" max="1859" width="0" style="652" hidden="1"/>
    <col min="1860" max="1860" width="9.33203125" style="652" bestFit="1" customWidth="1"/>
    <col min="1861" max="1903" width="0" style="652" hidden="1"/>
    <col min="1904" max="1906" width="10.33203125" style="652" bestFit="1" customWidth="1"/>
    <col min="1907" max="2055" width="0" style="652" hidden="1"/>
    <col min="2056" max="2056" width="14" style="652" customWidth="1"/>
    <col min="2057" max="2057" width="6.44140625" style="652" customWidth="1"/>
    <col min="2058" max="2058" width="6.6640625" style="652" customWidth="1"/>
    <col min="2059" max="2059" width="9.44140625" style="652" customWidth="1"/>
    <col min="2060" max="2065" width="6.33203125" style="652" customWidth="1"/>
    <col min="2066" max="2066" width="8.33203125" style="652" customWidth="1"/>
    <col min="2067" max="2067" width="7.33203125" style="652" customWidth="1"/>
    <col min="2068" max="2068" width="8" style="652" customWidth="1"/>
    <col min="2069" max="2070" width="8.44140625" style="652" customWidth="1"/>
    <col min="2071" max="2073" width="6.33203125" style="652" customWidth="1"/>
    <col min="2074" max="2074" width="7.6640625" style="652" customWidth="1"/>
    <col min="2075" max="2075" width="8.44140625" style="652" customWidth="1"/>
    <col min="2076" max="2076" width="7.6640625" style="652" customWidth="1"/>
    <col min="2077" max="2077" width="9.33203125" style="652" customWidth="1"/>
    <col min="2078" max="2078" width="7.6640625" style="652" customWidth="1"/>
    <col min="2079" max="2080" width="5.6640625" style="652" customWidth="1"/>
    <col min="2081" max="2081" width="7.33203125" style="652" customWidth="1"/>
    <col min="2082" max="2082" width="6.44140625" style="652" customWidth="1"/>
    <col min="2083" max="2083" width="7.33203125" style="652" customWidth="1"/>
    <col min="2084" max="2084" width="5.6640625" style="652" customWidth="1"/>
    <col min="2085" max="2085" width="6.33203125" style="652" customWidth="1"/>
    <col min="2086" max="2086" width="6.6640625" style="652" customWidth="1"/>
    <col min="2087" max="2087" width="7.33203125" style="652" customWidth="1"/>
    <col min="2088" max="2088" width="5.44140625" style="652" customWidth="1"/>
    <col min="2089" max="2089" width="6.44140625" style="652" customWidth="1"/>
    <col min="2090" max="2090" width="8" style="652" customWidth="1"/>
    <col min="2091" max="2092" width="5.6640625" style="652" customWidth="1"/>
    <col min="2093" max="2094" width="6.33203125" style="652" bestFit="1" customWidth="1"/>
    <col min="2095" max="2095" width="5.6640625" style="652" customWidth="1"/>
    <col min="2096" max="2096" width="6.33203125" style="652" bestFit="1" customWidth="1"/>
    <col min="2097" max="2097" width="5.6640625" style="652" customWidth="1"/>
    <col min="2098" max="2099" width="6.44140625" style="652" customWidth="1"/>
    <col min="2100" max="2100" width="4.6640625" style="652" customWidth="1"/>
    <col min="2101" max="2101" width="5.44140625" style="652" customWidth="1"/>
    <col min="2102" max="2102" width="7" style="652" customWidth="1"/>
    <col min="2103" max="2103" width="9.33203125" style="652" customWidth="1"/>
    <col min="2104" max="2104" width="6.33203125" style="652" customWidth="1"/>
    <col min="2105" max="2105" width="7" style="652" customWidth="1"/>
    <col min="2106" max="2106" width="7.44140625" style="652" customWidth="1"/>
    <col min="2107" max="2107" width="7" style="652" customWidth="1"/>
    <col min="2108" max="2108" width="6.44140625" style="652" customWidth="1"/>
    <col min="2109" max="2109" width="7.6640625" style="652" customWidth="1"/>
    <col min="2110" max="2111" width="8.44140625" style="652" customWidth="1"/>
    <col min="2112" max="2112" width="7.44140625" style="652" customWidth="1"/>
    <col min="2113" max="2113" width="7" style="652" customWidth="1"/>
    <col min="2114" max="2114" width="6.6640625" style="652" customWidth="1"/>
    <col min="2115" max="2115" width="0" style="652" hidden="1"/>
    <col min="2116" max="2116" width="9.33203125" style="652" bestFit="1" customWidth="1"/>
    <col min="2117" max="2159" width="0" style="652" hidden="1"/>
    <col min="2160" max="2162" width="10.33203125" style="652" bestFit="1" customWidth="1"/>
    <col min="2163" max="2311" width="0" style="652" hidden="1"/>
    <col min="2312" max="2312" width="14" style="652" customWidth="1"/>
    <col min="2313" max="2313" width="6.44140625" style="652" customWidth="1"/>
    <col min="2314" max="2314" width="6.6640625" style="652" customWidth="1"/>
    <col min="2315" max="2315" width="9.44140625" style="652" customWidth="1"/>
    <col min="2316" max="2321" width="6.33203125" style="652" customWidth="1"/>
    <col min="2322" max="2322" width="8.33203125" style="652" customWidth="1"/>
    <col min="2323" max="2323" width="7.33203125" style="652" customWidth="1"/>
    <col min="2324" max="2324" width="8" style="652" customWidth="1"/>
    <col min="2325" max="2326" width="8.44140625" style="652" customWidth="1"/>
    <col min="2327" max="2329" width="6.33203125" style="652" customWidth="1"/>
    <col min="2330" max="2330" width="7.6640625" style="652" customWidth="1"/>
    <col min="2331" max="2331" width="8.44140625" style="652" customWidth="1"/>
    <col min="2332" max="2332" width="7.6640625" style="652" customWidth="1"/>
    <col min="2333" max="2333" width="9.33203125" style="652" customWidth="1"/>
    <col min="2334" max="2334" width="7.6640625" style="652" customWidth="1"/>
    <col min="2335" max="2336" width="5.6640625" style="652" customWidth="1"/>
    <col min="2337" max="2337" width="7.33203125" style="652" customWidth="1"/>
    <col min="2338" max="2338" width="6.44140625" style="652" customWidth="1"/>
    <col min="2339" max="2339" width="7.33203125" style="652" customWidth="1"/>
    <col min="2340" max="2340" width="5.6640625" style="652" customWidth="1"/>
    <col min="2341" max="2341" width="6.33203125" style="652" customWidth="1"/>
    <col min="2342" max="2342" width="6.6640625" style="652" customWidth="1"/>
    <col min="2343" max="2343" width="7.33203125" style="652" customWidth="1"/>
    <col min="2344" max="2344" width="5.44140625" style="652" customWidth="1"/>
    <col min="2345" max="2345" width="6.44140625" style="652" customWidth="1"/>
    <col min="2346" max="2346" width="8" style="652" customWidth="1"/>
    <col min="2347" max="2348" width="5.6640625" style="652" customWidth="1"/>
    <col min="2349" max="2350" width="6.33203125" style="652" bestFit="1" customWidth="1"/>
    <col min="2351" max="2351" width="5.6640625" style="652" customWidth="1"/>
    <col min="2352" max="2352" width="6.33203125" style="652" bestFit="1" customWidth="1"/>
    <col min="2353" max="2353" width="5.6640625" style="652" customWidth="1"/>
    <col min="2354" max="2355" width="6.44140625" style="652" customWidth="1"/>
    <col min="2356" max="2356" width="4.6640625" style="652" customWidth="1"/>
    <col min="2357" max="2357" width="5.44140625" style="652" customWidth="1"/>
    <col min="2358" max="2358" width="7" style="652" customWidth="1"/>
    <col min="2359" max="2359" width="9.33203125" style="652" customWidth="1"/>
    <col min="2360" max="2360" width="6.33203125" style="652" customWidth="1"/>
    <col min="2361" max="2361" width="7" style="652" customWidth="1"/>
    <col min="2362" max="2362" width="7.44140625" style="652" customWidth="1"/>
    <col min="2363" max="2363" width="7" style="652" customWidth="1"/>
    <col min="2364" max="2364" width="6.44140625" style="652" customWidth="1"/>
    <col min="2365" max="2365" width="7.6640625" style="652" customWidth="1"/>
    <col min="2366" max="2367" width="8.44140625" style="652" customWidth="1"/>
    <col min="2368" max="2368" width="7.44140625" style="652" customWidth="1"/>
    <col min="2369" max="2369" width="7" style="652" customWidth="1"/>
    <col min="2370" max="2370" width="6.6640625" style="652" customWidth="1"/>
    <col min="2371" max="2371" width="0" style="652" hidden="1"/>
    <col min="2372" max="2372" width="9.33203125" style="652" bestFit="1" customWidth="1"/>
    <col min="2373" max="2415" width="0" style="652" hidden="1"/>
    <col min="2416" max="2418" width="10.33203125" style="652" bestFit="1" customWidth="1"/>
    <col min="2419" max="2567" width="0" style="652" hidden="1"/>
    <col min="2568" max="2568" width="14" style="652" customWidth="1"/>
    <col min="2569" max="2569" width="6.44140625" style="652" customWidth="1"/>
    <col min="2570" max="2570" width="6.6640625" style="652" customWidth="1"/>
    <col min="2571" max="2571" width="9.44140625" style="652" customWidth="1"/>
    <col min="2572" max="2577" width="6.33203125" style="652" customWidth="1"/>
    <col min="2578" max="2578" width="8.33203125" style="652" customWidth="1"/>
    <col min="2579" max="2579" width="7.33203125" style="652" customWidth="1"/>
    <col min="2580" max="2580" width="8" style="652" customWidth="1"/>
    <col min="2581" max="2582" width="8.44140625" style="652" customWidth="1"/>
    <col min="2583" max="2585" width="6.33203125" style="652" customWidth="1"/>
    <col min="2586" max="2586" width="7.6640625" style="652" customWidth="1"/>
    <col min="2587" max="2587" width="8.44140625" style="652" customWidth="1"/>
    <col min="2588" max="2588" width="7.6640625" style="652" customWidth="1"/>
    <col min="2589" max="2589" width="9.33203125" style="652" customWidth="1"/>
    <col min="2590" max="2590" width="7.6640625" style="652" customWidth="1"/>
    <col min="2591" max="2592" width="5.6640625" style="652" customWidth="1"/>
    <col min="2593" max="2593" width="7.33203125" style="652" customWidth="1"/>
    <col min="2594" max="2594" width="6.44140625" style="652" customWidth="1"/>
    <col min="2595" max="2595" width="7.33203125" style="652" customWidth="1"/>
    <col min="2596" max="2596" width="5.6640625" style="652" customWidth="1"/>
    <col min="2597" max="2597" width="6.33203125" style="652" customWidth="1"/>
    <col min="2598" max="2598" width="6.6640625" style="652" customWidth="1"/>
    <col min="2599" max="2599" width="7.33203125" style="652" customWidth="1"/>
    <col min="2600" max="2600" width="5.44140625" style="652" customWidth="1"/>
    <col min="2601" max="2601" width="6.44140625" style="652" customWidth="1"/>
    <col min="2602" max="2602" width="8" style="652" customWidth="1"/>
    <col min="2603" max="2604" width="5.6640625" style="652" customWidth="1"/>
    <col min="2605" max="2606" width="6.33203125" style="652" bestFit="1" customWidth="1"/>
    <col min="2607" max="2607" width="5.6640625" style="652" customWidth="1"/>
    <col min="2608" max="2608" width="6.33203125" style="652" bestFit="1" customWidth="1"/>
    <col min="2609" max="2609" width="5.6640625" style="652" customWidth="1"/>
    <col min="2610" max="2611" width="6.44140625" style="652" customWidth="1"/>
    <col min="2612" max="2612" width="4.6640625" style="652" customWidth="1"/>
    <col min="2613" max="2613" width="5.44140625" style="652" customWidth="1"/>
    <col min="2614" max="2614" width="7" style="652" customWidth="1"/>
    <col min="2615" max="2615" width="9.33203125" style="652" customWidth="1"/>
    <col min="2616" max="2616" width="6.33203125" style="652" customWidth="1"/>
    <col min="2617" max="2617" width="7" style="652" customWidth="1"/>
    <col min="2618" max="2618" width="7.44140625" style="652" customWidth="1"/>
    <col min="2619" max="2619" width="7" style="652" customWidth="1"/>
    <col min="2620" max="2620" width="6.44140625" style="652" customWidth="1"/>
    <col min="2621" max="2621" width="7.6640625" style="652" customWidth="1"/>
    <col min="2622" max="2623" width="8.44140625" style="652" customWidth="1"/>
    <col min="2624" max="2624" width="7.44140625" style="652" customWidth="1"/>
    <col min="2625" max="2625" width="7" style="652" customWidth="1"/>
    <col min="2626" max="2626" width="6.6640625" style="652" customWidth="1"/>
    <col min="2627" max="2627" width="0" style="652" hidden="1"/>
    <col min="2628" max="2628" width="9.33203125" style="652" bestFit="1" customWidth="1"/>
    <col min="2629" max="2671" width="0" style="652" hidden="1"/>
    <col min="2672" max="2674" width="10.33203125" style="652" bestFit="1" customWidth="1"/>
    <col min="2675" max="2823" width="0" style="652" hidden="1"/>
    <col min="2824" max="2824" width="14" style="652" customWidth="1"/>
    <col min="2825" max="2825" width="6.44140625" style="652" customWidth="1"/>
    <col min="2826" max="2826" width="6.6640625" style="652" customWidth="1"/>
    <col min="2827" max="2827" width="9.44140625" style="652" customWidth="1"/>
    <col min="2828" max="2833" width="6.33203125" style="652" customWidth="1"/>
    <col min="2834" max="2834" width="8.33203125" style="652" customWidth="1"/>
    <col min="2835" max="2835" width="7.33203125" style="652" customWidth="1"/>
    <col min="2836" max="2836" width="8" style="652" customWidth="1"/>
    <col min="2837" max="2838" width="8.44140625" style="652" customWidth="1"/>
    <col min="2839" max="2841" width="6.33203125" style="652" customWidth="1"/>
    <col min="2842" max="2842" width="7.6640625" style="652" customWidth="1"/>
    <col min="2843" max="2843" width="8.44140625" style="652" customWidth="1"/>
    <col min="2844" max="2844" width="7.6640625" style="652" customWidth="1"/>
    <col min="2845" max="2845" width="9.33203125" style="652" customWidth="1"/>
    <col min="2846" max="2846" width="7.6640625" style="652" customWidth="1"/>
    <col min="2847" max="2848" width="5.6640625" style="652" customWidth="1"/>
    <col min="2849" max="2849" width="7.33203125" style="652" customWidth="1"/>
    <col min="2850" max="2850" width="6.44140625" style="652" customWidth="1"/>
    <col min="2851" max="2851" width="7.33203125" style="652" customWidth="1"/>
    <col min="2852" max="2852" width="5.6640625" style="652" customWidth="1"/>
    <col min="2853" max="2853" width="6.33203125" style="652" customWidth="1"/>
    <col min="2854" max="2854" width="6.6640625" style="652" customWidth="1"/>
    <col min="2855" max="2855" width="7.33203125" style="652" customWidth="1"/>
    <col min="2856" max="2856" width="5.44140625" style="652" customWidth="1"/>
    <col min="2857" max="2857" width="6.44140625" style="652" customWidth="1"/>
    <col min="2858" max="2858" width="8" style="652" customWidth="1"/>
    <col min="2859" max="2860" width="5.6640625" style="652" customWidth="1"/>
    <col min="2861" max="2862" width="6.33203125" style="652" bestFit="1" customWidth="1"/>
    <col min="2863" max="2863" width="5.6640625" style="652" customWidth="1"/>
    <col min="2864" max="2864" width="6.33203125" style="652" bestFit="1" customWidth="1"/>
    <col min="2865" max="2865" width="5.6640625" style="652" customWidth="1"/>
    <col min="2866" max="2867" width="6.44140625" style="652" customWidth="1"/>
    <col min="2868" max="2868" width="4.6640625" style="652" customWidth="1"/>
    <col min="2869" max="2869" width="5.44140625" style="652" customWidth="1"/>
    <col min="2870" max="2870" width="7" style="652" customWidth="1"/>
    <col min="2871" max="2871" width="9.33203125" style="652" customWidth="1"/>
    <col min="2872" max="2872" width="6.33203125" style="652" customWidth="1"/>
    <col min="2873" max="2873" width="7" style="652" customWidth="1"/>
    <col min="2874" max="2874" width="7.44140625" style="652" customWidth="1"/>
    <col min="2875" max="2875" width="7" style="652" customWidth="1"/>
    <col min="2876" max="2876" width="6.44140625" style="652" customWidth="1"/>
    <col min="2877" max="2877" width="7.6640625" style="652" customWidth="1"/>
    <col min="2878" max="2879" width="8.44140625" style="652" customWidth="1"/>
    <col min="2880" max="2880" width="7.44140625" style="652" customWidth="1"/>
    <col min="2881" max="2881" width="7" style="652" customWidth="1"/>
    <col min="2882" max="2882" width="6.6640625" style="652" customWidth="1"/>
    <col min="2883" max="2883" width="0" style="652" hidden="1"/>
    <col min="2884" max="2884" width="9.33203125" style="652" bestFit="1" customWidth="1"/>
    <col min="2885" max="2927" width="0" style="652" hidden="1"/>
    <col min="2928" max="2930" width="10.33203125" style="652" bestFit="1" customWidth="1"/>
    <col min="2931" max="3079" width="0" style="652" hidden="1"/>
    <col min="3080" max="3080" width="14" style="652" customWidth="1"/>
    <col min="3081" max="3081" width="6.44140625" style="652" customWidth="1"/>
    <col min="3082" max="3082" width="6.6640625" style="652" customWidth="1"/>
    <col min="3083" max="3083" width="9.44140625" style="652" customWidth="1"/>
    <col min="3084" max="3089" width="6.33203125" style="652" customWidth="1"/>
    <col min="3090" max="3090" width="8.33203125" style="652" customWidth="1"/>
    <col min="3091" max="3091" width="7.33203125" style="652" customWidth="1"/>
    <col min="3092" max="3092" width="8" style="652" customWidth="1"/>
    <col min="3093" max="3094" width="8.44140625" style="652" customWidth="1"/>
    <col min="3095" max="3097" width="6.33203125" style="652" customWidth="1"/>
    <col min="3098" max="3098" width="7.6640625" style="652" customWidth="1"/>
    <col min="3099" max="3099" width="8.44140625" style="652" customWidth="1"/>
    <col min="3100" max="3100" width="7.6640625" style="652" customWidth="1"/>
    <col min="3101" max="3101" width="9.33203125" style="652" customWidth="1"/>
    <col min="3102" max="3102" width="7.6640625" style="652" customWidth="1"/>
    <col min="3103" max="3104" width="5.6640625" style="652" customWidth="1"/>
    <col min="3105" max="3105" width="7.33203125" style="652" customWidth="1"/>
    <col min="3106" max="3106" width="6.44140625" style="652" customWidth="1"/>
    <col min="3107" max="3107" width="7.33203125" style="652" customWidth="1"/>
    <col min="3108" max="3108" width="5.6640625" style="652" customWidth="1"/>
    <col min="3109" max="3109" width="6.33203125" style="652" customWidth="1"/>
    <col min="3110" max="3110" width="6.6640625" style="652" customWidth="1"/>
    <col min="3111" max="3111" width="7.33203125" style="652" customWidth="1"/>
    <col min="3112" max="3112" width="5.44140625" style="652" customWidth="1"/>
    <col min="3113" max="3113" width="6.44140625" style="652" customWidth="1"/>
    <col min="3114" max="3114" width="8" style="652" customWidth="1"/>
    <col min="3115" max="3116" width="5.6640625" style="652" customWidth="1"/>
    <col min="3117" max="3118" width="6.33203125" style="652" bestFit="1" customWidth="1"/>
    <col min="3119" max="3119" width="5.6640625" style="652" customWidth="1"/>
    <col min="3120" max="3120" width="6.33203125" style="652" bestFit="1" customWidth="1"/>
    <col min="3121" max="3121" width="5.6640625" style="652" customWidth="1"/>
    <col min="3122" max="3123" width="6.44140625" style="652" customWidth="1"/>
    <col min="3124" max="3124" width="4.6640625" style="652" customWidth="1"/>
    <col min="3125" max="3125" width="5.44140625" style="652" customWidth="1"/>
    <col min="3126" max="3126" width="7" style="652" customWidth="1"/>
    <col min="3127" max="3127" width="9.33203125" style="652" customWidth="1"/>
    <col min="3128" max="3128" width="6.33203125" style="652" customWidth="1"/>
    <col min="3129" max="3129" width="7" style="652" customWidth="1"/>
    <col min="3130" max="3130" width="7.44140625" style="652" customWidth="1"/>
    <col min="3131" max="3131" width="7" style="652" customWidth="1"/>
    <col min="3132" max="3132" width="6.44140625" style="652" customWidth="1"/>
    <col min="3133" max="3133" width="7.6640625" style="652" customWidth="1"/>
    <col min="3134" max="3135" width="8.44140625" style="652" customWidth="1"/>
    <col min="3136" max="3136" width="7.44140625" style="652" customWidth="1"/>
    <col min="3137" max="3137" width="7" style="652" customWidth="1"/>
    <col min="3138" max="3138" width="6.6640625" style="652" customWidth="1"/>
    <col min="3139" max="3139" width="0" style="652" hidden="1"/>
    <col min="3140" max="3140" width="9.33203125" style="652" bestFit="1" customWidth="1"/>
    <col min="3141" max="3183" width="0" style="652" hidden="1"/>
    <col min="3184" max="3186" width="10.33203125" style="652" bestFit="1" customWidth="1"/>
    <col min="3187" max="3335" width="0" style="652" hidden="1"/>
    <col min="3336" max="3336" width="14" style="652" customWidth="1"/>
    <col min="3337" max="3337" width="6.44140625" style="652" customWidth="1"/>
    <col min="3338" max="3338" width="6.6640625" style="652" customWidth="1"/>
    <col min="3339" max="3339" width="9.44140625" style="652" customWidth="1"/>
    <col min="3340" max="3345" width="6.33203125" style="652" customWidth="1"/>
    <col min="3346" max="3346" width="8.33203125" style="652" customWidth="1"/>
    <col min="3347" max="3347" width="7.33203125" style="652" customWidth="1"/>
    <col min="3348" max="3348" width="8" style="652" customWidth="1"/>
    <col min="3349" max="3350" width="8.44140625" style="652" customWidth="1"/>
    <col min="3351" max="3353" width="6.33203125" style="652" customWidth="1"/>
    <col min="3354" max="3354" width="7.6640625" style="652" customWidth="1"/>
    <col min="3355" max="3355" width="8.44140625" style="652" customWidth="1"/>
    <col min="3356" max="3356" width="7.6640625" style="652" customWidth="1"/>
    <col min="3357" max="3357" width="9.33203125" style="652" customWidth="1"/>
    <col min="3358" max="3358" width="7.6640625" style="652" customWidth="1"/>
    <col min="3359" max="3360" width="5.6640625" style="652" customWidth="1"/>
    <col min="3361" max="3361" width="7.33203125" style="652" customWidth="1"/>
    <col min="3362" max="3362" width="6.44140625" style="652" customWidth="1"/>
    <col min="3363" max="3363" width="7.33203125" style="652" customWidth="1"/>
    <col min="3364" max="3364" width="5.6640625" style="652" customWidth="1"/>
    <col min="3365" max="3365" width="6.33203125" style="652" customWidth="1"/>
    <col min="3366" max="3366" width="6.6640625" style="652" customWidth="1"/>
    <col min="3367" max="3367" width="7.33203125" style="652" customWidth="1"/>
    <col min="3368" max="3368" width="5.44140625" style="652" customWidth="1"/>
    <col min="3369" max="3369" width="6.44140625" style="652" customWidth="1"/>
    <col min="3370" max="3370" width="8" style="652" customWidth="1"/>
    <col min="3371" max="3372" width="5.6640625" style="652" customWidth="1"/>
    <col min="3373" max="3374" width="6.33203125" style="652" bestFit="1" customWidth="1"/>
    <col min="3375" max="3375" width="5.6640625" style="652" customWidth="1"/>
    <col min="3376" max="3376" width="6.33203125" style="652" bestFit="1" customWidth="1"/>
    <col min="3377" max="3377" width="5.6640625" style="652" customWidth="1"/>
    <col min="3378" max="3379" width="6.44140625" style="652" customWidth="1"/>
    <col min="3380" max="3380" width="4.6640625" style="652" customWidth="1"/>
    <col min="3381" max="3381" width="5.44140625" style="652" customWidth="1"/>
    <col min="3382" max="3382" width="7" style="652" customWidth="1"/>
    <col min="3383" max="3383" width="9.33203125" style="652" customWidth="1"/>
    <col min="3384" max="3384" width="6.33203125" style="652" customWidth="1"/>
    <col min="3385" max="3385" width="7" style="652" customWidth="1"/>
    <col min="3386" max="3386" width="7.44140625" style="652" customWidth="1"/>
    <col min="3387" max="3387" width="7" style="652" customWidth="1"/>
    <col min="3388" max="3388" width="6.44140625" style="652" customWidth="1"/>
    <col min="3389" max="3389" width="7.6640625" style="652" customWidth="1"/>
    <col min="3390" max="3391" width="8.44140625" style="652" customWidth="1"/>
    <col min="3392" max="3392" width="7.44140625" style="652" customWidth="1"/>
    <col min="3393" max="3393" width="7" style="652" customWidth="1"/>
    <col min="3394" max="3394" width="6.6640625" style="652" customWidth="1"/>
    <col min="3395" max="3395" width="0" style="652" hidden="1"/>
    <col min="3396" max="3396" width="9.33203125" style="652" bestFit="1" customWidth="1"/>
    <col min="3397" max="3439" width="0" style="652" hidden="1"/>
    <col min="3440" max="3442" width="10.33203125" style="652" bestFit="1" customWidth="1"/>
    <col min="3443" max="3591" width="0" style="652" hidden="1"/>
    <col min="3592" max="3592" width="14" style="652" customWidth="1"/>
    <col min="3593" max="3593" width="6.44140625" style="652" customWidth="1"/>
    <col min="3594" max="3594" width="6.6640625" style="652" customWidth="1"/>
    <col min="3595" max="3595" width="9.44140625" style="652" customWidth="1"/>
    <col min="3596" max="3601" width="6.33203125" style="652" customWidth="1"/>
    <col min="3602" max="3602" width="8.33203125" style="652" customWidth="1"/>
    <col min="3603" max="3603" width="7.33203125" style="652" customWidth="1"/>
    <col min="3604" max="3604" width="8" style="652" customWidth="1"/>
    <col min="3605" max="3606" width="8.44140625" style="652" customWidth="1"/>
    <col min="3607" max="3609" width="6.33203125" style="652" customWidth="1"/>
    <col min="3610" max="3610" width="7.6640625" style="652" customWidth="1"/>
    <col min="3611" max="3611" width="8.44140625" style="652" customWidth="1"/>
    <col min="3612" max="3612" width="7.6640625" style="652" customWidth="1"/>
    <col min="3613" max="3613" width="9.33203125" style="652" customWidth="1"/>
    <col min="3614" max="3614" width="7.6640625" style="652" customWidth="1"/>
    <col min="3615" max="3616" width="5.6640625" style="652" customWidth="1"/>
    <col min="3617" max="3617" width="7.33203125" style="652" customWidth="1"/>
    <col min="3618" max="3618" width="6.44140625" style="652" customWidth="1"/>
    <col min="3619" max="3619" width="7.33203125" style="652" customWidth="1"/>
    <col min="3620" max="3620" width="5.6640625" style="652" customWidth="1"/>
    <col min="3621" max="3621" width="6.33203125" style="652" customWidth="1"/>
    <col min="3622" max="3622" width="6.6640625" style="652" customWidth="1"/>
    <col min="3623" max="3623" width="7.33203125" style="652" customWidth="1"/>
    <col min="3624" max="3624" width="5.44140625" style="652" customWidth="1"/>
    <col min="3625" max="3625" width="6.44140625" style="652" customWidth="1"/>
    <col min="3626" max="3626" width="8" style="652" customWidth="1"/>
    <col min="3627" max="3628" width="5.6640625" style="652" customWidth="1"/>
    <col min="3629" max="3630" width="6.33203125" style="652" bestFit="1" customWidth="1"/>
    <col min="3631" max="3631" width="5.6640625" style="652" customWidth="1"/>
    <col min="3632" max="3632" width="6.33203125" style="652" bestFit="1" customWidth="1"/>
    <col min="3633" max="3633" width="5.6640625" style="652" customWidth="1"/>
    <col min="3634" max="3635" width="6.44140625" style="652" customWidth="1"/>
    <col min="3636" max="3636" width="4.6640625" style="652" customWidth="1"/>
    <col min="3637" max="3637" width="5.44140625" style="652" customWidth="1"/>
    <col min="3638" max="3638" width="7" style="652" customWidth="1"/>
    <col min="3639" max="3639" width="9.33203125" style="652" customWidth="1"/>
    <col min="3640" max="3640" width="6.33203125" style="652" customWidth="1"/>
    <col min="3641" max="3641" width="7" style="652" customWidth="1"/>
    <col min="3642" max="3642" width="7.44140625" style="652" customWidth="1"/>
    <col min="3643" max="3643" width="7" style="652" customWidth="1"/>
    <col min="3644" max="3644" width="6.44140625" style="652" customWidth="1"/>
    <col min="3645" max="3645" width="7.6640625" style="652" customWidth="1"/>
    <col min="3646" max="3647" width="8.44140625" style="652" customWidth="1"/>
    <col min="3648" max="3648" width="7.44140625" style="652" customWidth="1"/>
    <col min="3649" max="3649" width="7" style="652" customWidth="1"/>
    <col min="3650" max="3650" width="6.6640625" style="652" customWidth="1"/>
    <col min="3651" max="3651" width="0" style="652" hidden="1"/>
    <col min="3652" max="3652" width="9.33203125" style="652" bestFit="1" customWidth="1"/>
    <col min="3653" max="3695" width="0" style="652" hidden="1"/>
    <col min="3696" max="3698" width="10.33203125" style="652" bestFit="1" customWidth="1"/>
    <col min="3699" max="3847" width="0" style="652" hidden="1"/>
    <col min="3848" max="3848" width="14" style="652" customWidth="1"/>
    <col min="3849" max="3849" width="6.44140625" style="652" customWidth="1"/>
    <col min="3850" max="3850" width="6.6640625" style="652" customWidth="1"/>
    <col min="3851" max="3851" width="9.44140625" style="652" customWidth="1"/>
    <col min="3852" max="3857" width="6.33203125" style="652" customWidth="1"/>
    <col min="3858" max="3858" width="8.33203125" style="652" customWidth="1"/>
    <col min="3859" max="3859" width="7.33203125" style="652" customWidth="1"/>
    <col min="3860" max="3860" width="8" style="652" customWidth="1"/>
    <col min="3861" max="3862" width="8.44140625" style="652" customWidth="1"/>
    <col min="3863" max="3865" width="6.33203125" style="652" customWidth="1"/>
    <col min="3866" max="3866" width="7.6640625" style="652" customWidth="1"/>
    <col min="3867" max="3867" width="8.44140625" style="652" customWidth="1"/>
    <col min="3868" max="3868" width="7.6640625" style="652" customWidth="1"/>
    <col min="3869" max="3869" width="9.33203125" style="652" customWidth="1"/>
    <col min="3870" max="3870" width="7.6640625" style="652" customWidth="1"/>
    <col min="3871" max="3872" width="5.6640625" style="652" customWidth="1"/>
    <col min="3873" max="3873" width="7.33203125" style="652" customWidth="1"/>
    <col min="3874" max="3874" width="6.44140625" style="652" customWidth="1"/>
    <col min="3875" max="3875" width="7.33203125" style="652" customWidth="1"/>
    <col min="3876" max="3876" width="5.6640625" style="652" customWidth="1"/>
    <col min="3877" max="3877" width="6.33203125" style="652" customWidth="1"/>
    <col min="3878" max="3878" width="6.6640625" style="652" customWidth="1"/>
    <col min="3879" max="3879" width="7.33203125" style="652" customWidth="1"/>
    <col min="3880" max="3880" width="5.44140625" style="652" customWidth="1"/>
    <col min="3881" max="3881" width="6.44140625" style="652" customWidth="1"/>
    <col min="3882" max="3882" width="8" style="652" customWidth="1"/>
    <col min="3883" max="3884" width="5.6640625" style="652" customWidth="1"/>
    <col min="3885" max="3886" width="6.33203125" style="652" bestFit="1" customWidth="1"/>
    <col min="3887" max="3887" width="5.6640625" style="652" customWidth="1"/>
    <col min="3888" max="3888" width="6.33203125" style="652" bestFit="1" customWidth="1"/>
    <col min="3889" max="3889" width="5.6640625" style="652" customWidth="1"/>
    <col min="3890" max="3891" width="6.44140625" style="652" customWidth="1"/>
    <col min="3892" max="3892" width="4.6640625" style="652" customWidth="1"/>
    <col min="3893" max="3893" width="5.44140625" style="652" customWidth="1"/>
    <col min="3894" max="3894" width="7" style="652" customWidth="1"/>
    <col min="3895" max="3895" width="9.33203125" style="652" customWidth="1"/>
    <col min="3896" max="3896" width="6.33203125" style="652" customWidth="1"/>
    <col min="3897" max="3897" width="7" style="652" customWidth="1"/>
    <col min="3898" max="3898" width="7.44140625" style="652" customWidth="1"/>
    <col min="3899" max="3899" width="7" style="652" customWidth="1"/>
    <col min="3900" max="3900" width="6.44140625" style="652" customWidth="1"/>
    <col min="3901" max="3901" width="7.6640625" style="652" customWidth="1"/>
    <col min="3902" max="3903" width="8.44140625" style="652" customWidth="1"/>
    <col min="3904" max="3904" width="7.44140625" style="652" customWidth="1"/>
    <col min="3905" max="3905" width="7" style="652" customWidth="1"/>
    <col min="3906" max="3906" width="6.6640625" style="652" customWidth="1"/>
    <col min="3907" max="3907" width="0" style="652" hidden="1"/>
    <col min="3908" max="3908" width="9.33203125" style="652" bestFit="1" customWidth="1"/>
    <col min="3909" max="3951" width="0" style="652" hidden="1"/>
    <col min="3952" max="3954" width="10.33203125" style="652" bestFit="1" customWidth="1"/>
    <col min="3955" max="4103" width="0" style="652" hidden="1"/>
    <col min="4104" max="4104" width="14" style="652" customWidth="1"/>
    <col min="4105" max="4105" width="6.44140625" style="652" customWidth="1"/>
    <col min="4106" max="4106" width="6.6640625" style="652" customWidth="1"/>
    <col min="4107" max="4107" width="9.44140625" style="652" customWidth="1"/>
    <col min="4108" max="4113" width="6.33203125" style="652" customWidth="1"/>
    <col min="4114" max="4114" width="8.33203125" style="652" customWidth="1"/>
    <col min="4115" max="4115" width="7.33203125" style="652" customWidth="1"/>
    <col min="4116" max="4116" width="8" style="652" customWidth="1"/>
    <col min="4117" max="4118" width="8.44140625" style="652" customWidth="1"/>
    <col min="4119" max="4121" width="6.33203125" style="652" customWidth="1"/>
    <col min="4122" max="4122" width="7.6640625" style="652" customWidth="1"/>
    <col min="4123" max="4123" width="8.44140625" style="652" customWidth="1"/>
    <col min="4124" max="4124" width="7.6640625" style="652" customWidth="1"/>
    <col min="4125" max="4125" width="9.33203125" style="652" customWidth="1"/>
    <col min="4126" max="4126" width="7.6640625" style="652" customWidth="1"/>
    <col min="4127" max="4128" width="5.6640625" style="652" customWidth="1"/>
    <col min="4129" max="4129" width="7.33203125" style="652" customWidth="1"/>
    <col min="4130" max="4130" width="6.44140625" style="652" customWidth="1"/>
    <col min="4131" max="4131" width="7.33203125" style="652" customWidth="1"/>
    <col min="4132" max="4132" width="5.6640625" style="652" customWidth="1"/>
    <col min="4133" max="4133" width="6.33203125" style="652" customWidth="1"/>
    <col min="4134" max="4134" width="6.6640625" style="652" customWidth="1"/>
    <col min="4135" max="4135" width="7.33203125" style="652" customWidth="1"/>
    <col min="4136" max="4136" width="5.44140625" style="652" customWidth="1"/>
    <col min="4137" max="4137" width="6.44140625" style="652" customWidth="1"/>
    <col min="4138" max="4138" width="8" style="652" customWidth="1"/>
    <col min="4139" max="4140" width="5.6640625" style="652" customWidth="1"/>
    <col min="4141" max="4142" width="6.33203125" style="652" bestFit="1" customWidth="1"/>
    <col min="4143" max="4143" width="5.6640625" style="652" customWidth="1"/>
    <col min="4144" max="4144" width="6.33203125" style="652" bestFit="1" customWidth="1"/>
    <col min="4145" max="4145" width="5.6640625" style="652" customWidth="1"/>
    <col min="4146" max="4147" width="6.44140625" style="652" customWidth="1"/>
    <col min="4148" max="4148" width="4.6640625" style="652" customWidth="1"/>
    <col min="4149" max="4149" width="5.44140625" style="652" customWidth="1"/>
    <col min="4150" max="4150" width="7" style="652" customWidth="1"/>
    <col min="4151" max="4151" width="9.33203125" style="652" customWidth="1"/>
    <col min="4152" max="4152" width="6.33203125" style="652" customWidth="1"/>
    <col min="4153" max="4153" width="7" style="652" customWidth="1"/>
    <col min="4154" max="4154" width="7.44140625" style="652" customWidth="1"/>
    <col min="4155" max="4155" width="7" style="652" customWidth="1"/>
    <col min="4156" max="4156" width="6.44140625" style="652" customWidth="1"/>
    <col min="4157" max="4157" width="7.6640625" style="652" customWidth="1"/>
    <col min="4158" max="4159" width="8.44140625" style="652" customWidth="1"/>
    <col min="4160" max="4160" width="7.44140625" style="652" customWidth="1"/>
    <col min="4161" max="4161" width="7" style="652" customWidth="1"/>
    <col min="4162" max="4162" width="6.6640625" style="652" customWidth="1"/>
    <col min="4163" max="4163" width="0" style="652" hidden="1"/>
    <col min="4164" max="4164" width="9.33203125" style="652" bestFit="1" customWidth="1"/>
    <col min="4165" max="4207" width="0" style="652" hidden="1"/>
    <col min="4208" max="4210" width="10.33203125" style="652" bestFit="1" customWidth="1"/>
    <col min="4211" max="4359" width="0" style="652" hidden="1"/>
    <col min="4360" max="4360" width="14" style="652" customWidth="1"/>
    <col min="4361" max="4361" width="6.44140625" style="652" customWidth="1"/>
    <col min="4362" max="4362" width="6.6640625" style="652" customWidth="1"/>
    <col min="4363" max="4363" width="9.44140625" style="652" customWidth="1"/>
    <col min="4364" max="4369" width="6.33203125" style="652" customWidth="1"/>
    <col min="4370" max="4370" width="8.33203125" style="652" customWidth="1"/>
    <col min="4371" max="4371" width="7.33203125" style="652" customWidth="1"/>
    <col min="4372" max="4372" width="8" style="652" customWidth="1"/>
    <col min="4373" max="4374" width="8.44140625" style="652" customWidth="1"/>
    <col min="4375" max="4377" width="6.33203125" style="652" customWidth="1"/>
    <col min="4378" max="4378" width="7.6640625" style="652" customWidth="1"/>
    <col min="4379" max="4379" width="8.44140625" style="652" customWidth="1"/>
    <col min="4380" max="4380" width="7.6640625" style="652" customWidth="1"/>
    <col min="4381" max="4381" width="9.33203125" style="652" customWidth="1"/>
    <col min="4382" max="4382" width="7.6640625" style="652" customWidth="1"/>
    <col min="4383" max="4384" width="5.6640625" style="652" customWidth="1"/>
    <col min="4385" max="4385" width="7.33203125" style="652" customWidth="1"/>
    <col min="4386" max="4386" width="6.44140625" style="652" customWidth="1"/>
    <col min="4387" max="4387" width="7.33203125" style="652" customWidth="1"/>
    <col min="4388" max="4388" width="5.6640625" style="652" customWidth="1"/>
    <col min="4389" max="4389" width="6.33203125" style="652" customWidth="1"/>
    <col min="4390" max="4390" width="6.6640625" style="652" customWidth="1"/>
    <col min="4391" max="4391" width="7.33203125" style="652" customWidth="1"/>
    <col min="4392" max="4392" width="5.44140625" style="652" customWidth="1"/>
    <col min="4393" max="4393" width="6.44140625" style="652" customWidth="1"/>
    <col min="4394" max="4394" width="8" style="652" customWidth="1"/>
    <col min="4395" max="4396" width="5.6640625" style="652" customWidth="1"/>
    <col min="4397" max="4398" width="6.33203125" style="652" bestFit="1" customWidth="1"/>
    <col min="4399" max="4399" width="5.6640625" style="652" customWidth="1"/>
    <col min="4400" max="4400" width="6.33203125" style="652" bestFit="1" customWidth="1"/>
    <col min="4401" max="4401" width="5.6640625" style="652" customWidth="1"/>
    <col min="4402" max="4403" width="6.44140625" style="652" customWidth="1"/>
    <col min="4404" max="4404" width="4.6640625" style="652" customWidth="1"/>
    <col min="4405" max="4405" width="5.44140625" style="652" customWidth="1"/>
    <col min="4406" max="4406" width="7" style="652" customWidth="1"/>
    <col min="4407" max="4407" width="9.33203125" style="652" customWidth="1"/>
    <col min="4408" max="4408" width="6.33203125" style="652" customWidth="1"/>
    <col min="4409" max="4409" width="7" style="652" customWidth="1"/>
    <col min="4410" max="4410" width="7.44140625" style="652" customWidth="1"/>
    <col min="4411" max="4411" width="7" style="652" customWidth="1"/>
    <col min="4412" max="4412" width="6.44140625" style="652" customWidth="1"/>
    <col min="4413" max="4413" width="7.6640625" style="652" customWidth="1"/>
    <col min="4414" max="4415" width="8.44140625" style="652" customWidth="1"/>
    <col min="4416" max="4416" width="7.44140625" style="652" customWidth="1"/>
    <col min="4417" max="4417" width="7" style="652" customWidth="1"/>
    <col min="4418" max="4418" width="6.6640625" style="652" customWidth="1"/>
    <col min="4419" max="4419" width="0" style="652" hidden="1"/>
    <col min="4420" max="4420" width="9.33203125" style="652" bestFit="1" customWidth="1"/>
    <col min="4421" max="4463" width="0" style="652" hidden="1"/>
    <col min="4464" max="4466" width="10.33203125" style="652" bestFit="1" customWidth="1"/>
    <col min="4467" max="4615" width="0" style="652" hidden="1"/>
    <col min="4616" max="4616" width="14" style="652" customWidth="1"/>
    <col min="4617" max="4617" width="6.44140625" style="652" customWidth="1"/>
    <col min="4618" max="4618" width="6.6640625" style="652" customWidth="1"/>
    <col min="4619" max="4619" width="9.44140625" style="652" customWidth="1"/>
    <col min="4620" max="4625" width="6.33203125" style="652" customWidth="1"/>
    <col min="4626" max="4626" width="8.33203125" style="652" customWidth="1"/>
    <col min="4627" max="4627" width="7.33203125" style="652" customWidth="1"/>
    <col min="4628" max="4628" width="8" style="652" customWidth="1"/>
    <col min="4629" max="4630" width="8.44140625" style="652" customWidth="1"/>
    <col min="4631" max="4633" width="6.33203125" style="652" customWidth="1"/>
    <col min="4634" max="4634" width="7.6640625" style="652" customWidth="1"/>
    <col min="4635" max="4635" width="8.44140625" style="652" customWidth="1"/>
    <col min="4636" max="4636" width="7.6640625" style="652" customWidth="1"/>
    <col min="4637" max="4637" width="9.33203125" style="652" customWidth="1"/>
    <col min="4638" max="4638" width="7.6640625" style="652" customWidth="1"/>
    <col min="4639" max="4640" width="5.6640625" style="652" customWidth="1"/>
    <col min="4641" max="4641" width="7.33203125" style="652" customWidth="1"/>
    <col min="4642" max="4642" width="6.44140625" style="652" customWidth="1"/>
    <col min="4643" max="4643" width="7.33203125" style="652" customWidth="1"/>
    <col min="4644" max="4644" width="5.6640625" style="652" customWidth="1"/>
    <col min="4645" max="4645" width="6.33203125" style="652" customWidth="1"/>
    <col min="4646" max="4646" width="6.6640625" style="652" customWidth="1"/>
    <col min="4647" max="4647" width="7.33203125" style="652" customWidth="1"/>
    <col min="4648" max="4648" width="5.44140625" style="652" customWidth="1"/>
    <col min="4649" max="4649" width="6.44140625" style="652" customWidth="1"/>
    <col min="4650" max="4650" width="8" style="652" customWidth="1"/>
    <col min="4651" max="4652" width="5.6640625" style="652" customWidth="1"/>
    <col min="4653" max="4654" width="6.33203125" style="652" bestFit="1" customWidth="1"/>
    <col min="4655" max="4655" width="5.6640625" style="652" customWidth="1"/>
    <col min="4656" max="4656" width="6.33203125" style="652" bestFit="1" customWidth="1"/>
    <col min="4657" max="4657" width="5.6640625" style="652" customWidth="1"/>
    <col min="4658" max="4659" width="6.44140625" style="652" customWidth="1"/>
    <col min="4660" max="4660" width="4.6640625" style="652" customWidth="1"/>
    <col min="4661" max="4661" width="5.44140625" style="652" customWidth="1"/>
    <col min="4662" max="4662" width="7" style="652" customWidth="1"/>
    <col min="4663" max="4663" width="9.33203125" style="652" customWidth="1"/>
    <col min="4664" max="4664" width="6.33203125" style="652" customWidth="1"/>
    <col min="4665" max="4665" width="7" style="652" customWidth="1"/>
    <col min="4666" max="4666" width="7.44140625" style="652" customWidth="1"/>
    <col min="4667" max="4667" width="7" style="652" customWidth="1"/>
    <col min="4668" max="4668" width="6.44140625" style="652" customWidth="1"/>
    <col min="4669" max="4669" width="7.6640625" style="652" customWidth="1"/>
    <col min="4670" max="4671" width="8.44140625" style="652" customWidth="1"/>
    <col min="4672" max="4672" width="7.44140625" style="652" customWidth="1"/>
    <col min="4673" max="4673" width="7" style="652" customWidth="1"/>
    <col min="4674" max="4674" width="6.6640625" style="652" customWidth="1"/>
    <col min="4675" max="4675" width="0" style="652" hidden="1"/>
    <col min="4676" max="4676" width="9.33203125" style="652" bestFit="1" customWidth="1"/>
    <col min="4677" max="4719" width="0" style="652" hidden="1"/>
    <col min="4720" max="4722" width="10.33203125" style="652" bestFit="1" customWidth="1"/>
    <col min="4723" max="4871" width="0" style="652" hidden="1"/>
    <col min="4872" max="4872" width="14" style="652" customWidth="1"/>
    <col min="4873" max="4873" width="6.44140625" style="652" customWidth="1"/>
    <col min="4874" max="4874" width="6.6640625" style="652" customWidth="1"/>
    <col min="4875" max="4875" width="9.44140625" style="652" customWidth="1"/>
    <col min="4876" max="4881" width="6.33203125" style="652" customWidth="1"/>
    <col min="4882" max="4882" width="8.33203125" style="652" customWidth="1"/>
    <col min="4883" max="4883" width="7.33203125" style="652" customWidth="1"/>
    <col min="4884" max="4884" width="8" style="652" customWidth="1"/>
    <col min="4885" max="4886" width="8.44140625" style="652" customWidth="1"/>
    <col min="4887" max="4889" width="6.33203125" style="652" customWidth="1"/>
    <col min="4890" max="4890" width="7.6640625" style="652" customWidth="1"/>
    <col min="4891" max="4891" width="8.44140625" style="652" customWidth="1"/>
    <col min="4892" max="4892" width="7.6640625" style="652" customWidth="1"/>
    <col min="4893" max="4893" width="9.33203125" style="652" customWidth="1"/>
    <col min="4894" max="4894" width="7.6640625" style="652" customWidth="1"/>
    <col min="4895" max="4896" width="5.6640625" style="652" customWidth="1"/>
    <col min="4897" max="4897" width="7.33203125" style="652" customWidth="1"/>
    <col min="4898" max="4898" width="6.44140625" style="652" customWidth="1"/>
    <col min="4899" max="4899" width="7.33203125" style="652" customWidth="1"/>
    <col min="4900" max="4900" width="5.6640625" style="652" customWidth="1"/>
    <col min="4901" max="4901" width="6.33203125" style="652" customWidth="1"/>
    <col min="4902" max="4902" width="6.6640625" style="652" customWidth="1"/>
    <col min="4903" max="4903" width="7.33203125" style="652" customWidth="1"/>
    <col min="4904" max="4904" width="5.44140625" style="652" customWidth="1"/>
    <col min="4905" max="4905" width="6.44140625" style="652" customWidth="1"/>
    <col min="4906" max="4906" width="8" style="652" customWidth="1"/>
    <col min="4907" max="4908" width="5.6640625" style="652" customWidth="1"/>
    <col min="4909" max="4910" width="6.33203125" style="652" bestFit="1" customWidth="1"/>
    <col min="4911" max="4911" width="5.6640625" style="652" customWidth="1"/>
    <col min="4912" max="4912" width="6.33203125" style="652" bestFit="1" customWidth="1"/>
    <col min="4913" max="4913" width="5.6640625" style="652" customWidth="1"/>
    <col min="4914" max="4915" width="6.44140625" style="652" customWidth="1"/>
    <col min="4916" max="4916" width="4.6640625" style="652" customWidth="1"/>
    <col min="4917" max="4917" width="5.44140625" style="652" customWidth="1"/>
    <col min="4918" max="4918" width="7" style="652" customWidth="1"/>
    <col min="4919" max="4919" width="9.33203125" style="652" customWidth="1"/>
    <col min="4920" max="4920" width="6.33203125" style="652" customWidth="1"/>
    <col min="4921" max="4921" width="7" style="652" customWidth="1"/>
    <col min="4922" max="4922" width="7.44140625" style="652" customWidth="1"/>
    <col min="4923" max="4923" width="7" style="652" customWidth="1"/>
    <col min="4924" max="4924" width="6.44140625" style="652" customWidth="1"/>
    <col min="4925" max="4925" width="7.6640625" style="652" customWidth="1"/>
    <col min="4926" max="4927" width="8.44140625" style="652" customWidth="1"/>
    <col min="4928" max="4928" width="7.44140625" style="652" customWidth="1"/>
    <col min="4929" max="4929" width="7" style="652" customWidth="1"/>
    <col min="4930" max="4930" width="6.6640625" style="652" customWidth="1"/>
    <col min="4931" max="4931" width="0" style="652" hidden="1"/>
    <col min="4932" max="4932" width="9.33203125" style="652" bestFit="1" customWidth="1"/>
    <col min="4933" max="4975" width="0" style="652" hidden="1"/>
    <col min="4976" max="4978" width="10.33203125" style="652" bestFit="1" customWidth="1"/>
    <col min="4979" max="5127" width="0" style="652" hidden="1"/>
    <col min="5128" max="5128" width="14" style="652" customWidth="1"/>
    <col min="5129" max="5129" width="6.44140625" style="652" customWidth="1"/>
    <col min="5130" max="5130" width="6.6640625" style="652" customWidth="1"/>
    <col min="5131" max="5131" width="9.44140625" style="652" customWidth="1"/>
    <col min="5132" max="5137" width="6.33203125" style="652" customWidth="1"/>
    <col min="5138" max="5138" width="8.33203125" style="652" customWidth="1"/>
    <col min="5139" max="5139" width="7.33203125" style="652" customWidth="1"/>
    <col min="5140" max="5140" width="8" style="652" customWidth="1"/>
    <col min="5141" max="5142" width="8.44140625" style="652" customWidth="1"/>
    <col min="5143" max="5145" width="6.33203125" style="652" customWidth="1"/>
    <col min="5146" max="5146" width="7.6640625" style="652" customWidth="1"/>
    <col min="5147" max="5147" width="8.44140625" style="652" customWidth="1"/>
    <col min="5148" max="5148" width="7.6640625" style="652" customWidth="1"/>
    <col min="5149" max="5149" width="9.33203125" style="652" customWidth="1"/>
    <col min="5150" max="5150" width="7.6640625" style="652" customWidth="1"/>
    <col min="5151" max="5152" width="5.6640625" style="652" customWidth="1"/>
    <col min="5153" max="5153" width="7.33203125" style="652" customWidth="1"/>
    <col min="5154" max="5154" width="6.44140625" style="652" customWidth="1"/>
    <col min="5155" max="5155" width="7.33203125" style="652" customWidth="1"/>
    <col min="5156" max="5156" width="5.6640625" style="652" customWidth="1"/>
    <col min="5157" max="5157" width="6.33203125" style="652" customWidth="1"/>
    <col min="5158" max="5158" width="6.6640625" style="652" customWidth="1"/>
    <col min="5159" max="5159" width="7.33203125" style="652" customWidth="1"/>
    <col min="5160" max="5160" width="5.44140625" style="652" customWidth="1"/>
    <col min="5161" max="5161" width="6.44140625" style="652" customWidth="1"/>
    <col min="5162" max="5162" width="8" style="652" customWidth="1"/>
    <col min="5163" max="5164" width="5.6640625" style="652" customWidth="1"/>
    <col min="5165" max="5166" width="6.33203125" style="652" bestFit="1" customWidth="1"/>
    <col min="5167" max="5167" width="5.6640625" style="652" customWidth="1"/>
    <col min="5168" max="5168" width="6.33203125" style="652" bestFit="1" customWidth="1"/>
    <col min="5169" max="5169" width="5.6640625" style="652" customWidth="1"/>
    <col min="5170" max="5171" width="6.44140625" style="652" customWidth="1"/>
    <col min="5172" max="5172" width="4.6640625" style="652" customWidth="1"/>
    <col min="5173" max="5173" width="5.44140625" style="652" customWidth="1"/>
    <col min="5174" max="5174" width="7" style="652" customWidth="1"/>
    <col min="5175" max="5175" width="9.33203125" style="652" customWidth="1"/>
    <col min="5176" max="5176" width="6.33203125" style="652" customWidth="1"/>
    <col min="5177" max="5177" width="7" style="652" customWidth="1"/>
    <col min="5178" max="5178" width="7.44140625" style="652" customWidth="1"/>
    <col min="5179" max="5179" width="7" style="652" customWidth="1"/>
    <col min="5180" max="5180" width="6.44140625" style="652" customWidth="1"/>
    <col min="5181" max="5181" width="7.6640625" style="652" customWidth="1"/>
    <col min="5182" max="5183" width="8.44140625" style="652" customWidth="1"/>
    <col min="5184" max="5184" width="7.44140625" style="652" customWidth="1"/>
    <col min="5185" max="5185" width="7" style="652" customWidth="1"/>
    <col min="5186" max="5186" width="6.6640625" style="652" customWidth="1"/>
    <col min="5187" max="5187" width="0" style="652" hidden="1"/>
    <col min="5188" max="5188" width="9.33203125" style="652" bestFit="1" customWidth="1"/>
    <col min="5189" max="5231" width="0" style="652" hidden="1"/>
    <col min="5232" max="5234" width="10.33203125" style="652" bestFit="1" customWidth="1"/>
    <col min="5235" max="5383" width="0" style="652" hidden="1"/>
    <col min="5384" max="5384" width="14" style="652" customWidth="1"/>
    <col min="5385" max="5385" width="6.44140625" style="652" customWidth="1"/>
    <col min="5386" max="5386" width="6.6640625" style="652" customWidth="1"/>
    <col min="5387" max="5387" width="9.44140625" style="652" customWidth="1"/>
    <col min="5388" max="5393" width="6.33203125" style="652" customWidth="1"/>
    <col min="5394" max="5394" width="8.33203125" style="652" customWidth="1"/>
    <col min="5395" max="5395" width="7.33203125" style="652" customWidth="1"/>
    <col min="5396" max="5396" width="8" style="652" customWidth="1"/>
    <col min="5397" max="5398" width="8.44140625" style="652" customWidth="1"/>
    <col min="5399" max="5401" width="6.33203125" style="652" customWidth="1"/>
    <col min="5402" max="5402" width="7.6640625" style="652" customWidth="1"/>
    <col min="5403" max="5403" width="8.44140625" style="652" customWidth="1"/>
    <col min="5404" max="5404" width="7.6640625" style="652" customWidth="1"/>
    <col min="5405" max="5405" width="9.33203125" style="652" customWidth="1"/>
    <col min="5406" max="5406" width="7.6640625" style="652" customWidth="1"/>
    <col min="5407" max="5408" width="5.6640625" style="652" customWidth="1"/>
    <col min="5409" max="5409" width="7.33203125" style="652" customWidth="1"/>
    <col min="5410" max="5410" width="6.44140625" style="652" customWidth="1"/>
    <col min="5411" max="5411" width="7.33203125" style="652" customWidth="1"/>
    <col min="5412" max="5412" width="5.6640625" style="652" customWidth="1"/>
    <col min="5413" max="5413" width="6.33203125" style="652" customWidth="1"/>
    <col min="5414" max="5414" width="6.6640625" style="652" customWidth="1"/>
    <col min="5415" max="5415" width="7.33203125" style="652" customWidth="1"/>
    <col min="5416" max="5416" width="5.44140625" style="652" customWidth="1"/>
    <col min="5417" max="5417" width="6.44140625" style="652" customWidth="1"/>
    <col min="5418" max="5418" width="8" style="652" customWidth="1"/>
    <col min="5419" max="5420" width="5.6640625" style="652" customWidth="1"/>
    <col min="5421" max="5422" width="6.33203125" style="652" bestFit="1" customWidth="1"/>
    <col min="5423" max="5423" width="5.6640625" style="652" customWidth="1"/>
    <col min="5424" max="5424" width="6.33203125" style="652" bestFit="1" customWidth="1"/>
    <col min="5425" max="5425" width="5.6640625" style="652" customWidth="1"/>
    <col min="5426" max="5427" width="6.44140625" style="652" customWidth="1"/>
    <col min="5428" max="5428" width="4.6640625" style="652" customWidth="1"/>
    <col min="5429" max="5429" width="5.44140625" style="652" customWidth="1"/>
    <col min="5430" max="5430" width="7" style="652" customWidth="1"/>
    <col min="5431" max="5431" width="9.33203125" style="652" customWidth="1"/>
    <col min="5432" max="5432" width="6.33203125" style="652" customWidth="1"/>
    <col min="5433" max="5433" width="7" style="652" customWidth="1"/>
    <col min="5434" max="5434" width="7.44140625" style="652" customWidth="1"/>
    <col min="5435" max="5435" width="7" style="652" customWidth="1"/>
    <col min="5436" max="5436" width="6.44140625" style="652" customWidth="1"/>
    <col min="5437" max="5437" width="7.6640625" style="652" customWidth="1"/>
    <col min="5438" max="5439" width="8.44140625" style="652" customWidth="1"/>
    <col min="5440" max="5440" width="7.44140625" style="652" customWidth="1"/>
    <col min="5441" max="5441" width="7" style="652" customWidth="1"/>
    <col min="5442" max="5442" width="6.6640625" style="652" customWidth="1"/>
    <col min="5443" max="5443" width="0" style="652" hidden="1"/>
    <col min="5444" max="5444" width="9.33203125" style="652" bestFit="1" customWidth="1"/>
    <col min="5445" max="5487" width="0" style="652" hidden="1"/>
    <col min="5488" max="5490" width="10.33203125" style="652" bestFit="1" customWidth="1"/>
    <col min="5491" max="5639" width="0" style="652" hidden="1"/>
    <col min="5640" max="5640" width="14" style="652" customWidth="1"/>
    <col min="5641" max="5641" width="6.44140625" style="652" customWidth="1"/>
    <col min="5642" max="5642" width="6.6640625" style="652" customWidth="1"/>
    <col min="5643" max="5643" width="9.44140625" style="652" customWidth="1"/>
    <col min="5644" max="5649" width="6.33203125" style="652" customWidth="1"/>
    <col min="5650" max="5650" width="8.33203125" style="652" customWidth="1"/>
    <col min="5651" max="5651" width="7.33203125" style="652" customWidth="1"/>
    <col min="5652" max="5652" width="8" style="652" customWidth="1"/>
    <col min="5653" max="5654" width="8.44140625" style="652" customWidth="1"/>
    <col min="5655" max="5657" width="6.33203125" style="652" customWidth="1"/>
    <col min="5658" max="5658" width="7.6640625" style="652" customWidth="1"/>
    <col min="5659" max="5659" width="8.44140625" style="652" customWidth="1"/>
    <col min="5660" max="5660" width="7.6640625" style="652" customWidth="1"/>
    <col min="5661" max="5661" width="9.33203125" style="652" customWidth="1"/>
    <col min="5662" max="5662" width="7.6640625" style="652" customWidth="1"/>
    <col min="5663" max="5664" width="5.6640625" style="652" customWidth="1"/>
    <col min="5665" max="5665" width="7.33203125" style="652" customWidth="1"/>
    <col min="5666" max="5666" width="6.44140625" style="652" customWidth="1"/>
    <col min="5667" max="5667" width="7.33203125" style="652" customWidth="1"/>
    <col min="5668" max="5668" width="5.6640625" style="652" customWidth="1"/>
    <col min="5669" max="5669" width="6.33203125" style="652" customWidth="1"/>
    <col min="5670" max="5670" width="6.6640625" style="652" customWidth="1"/>
    <col min="5671" max="5671" width="7.33203125" style="652" customWidth="1"/>
    <col min="5672" max="5672" width="5.44140625" style="652" customWidth="1"/>
    <col min="5673" max="5673" width="6.44140625" style="652" customWidth="1"/>
    <col min="5674" max="5674" width="8" style="652" customWidth="1"/>
    <col min="5675" max="5676" width="5.6640625" style="652" customWidth="1"/>
    <col min="5677" max="5678" width="6.33203125" style="652" bestFit="1" customWidth="1"/>
    <col min="5679" max="5679" width="5.6640625" style="652" customWidth="1"/>
    <col min="5680" max="5680" width="6.33203125" style="652" bestFit="1" customWidth="1"/>
    <col min="5681" max="5681" width="5.6640625" style="652" customWidth="1"/>
    <col min="5682" max="5683" width="6.44140625" style="652" customWidth="1"/>
    <col min="5684" max="5684" width="4.6640625" style="652" customWidth="1"/>
    <col min="5685" max="5685" width="5.44140625" style="652" customWidth="1"/>
    <col min="5686" max="5686" width="7" style="652" customWidth="1"/>
    <col min="5687" max="5687" width="9.33203125" style="652" customWidth="1"/>
    <col min="5688" max="5688" width="6.33203125" style="652" customWidth="1"/>
    <col min="5689" max="5689" width="7" style="652" customWidth="1"/>
    <col min="5690" max="5690" width="7.44140625" style="652" customWidth="1"/>
    <col min="5691" max="5691" width="7" style="652" customWidth="1"/>
    <col min="5692" max="5692" width="6.44140625" style="652" customWidth="1"/>
    <col min="5693" max="5693" width="7.6640625" style="652" customWidth="1"/>
    <col min="5694" max="5695" width="8.44140625" style="652" customWidth="1"/>
    <col min="5696" max="5696" width="7.44140625" style="652" customWidth="1"/>
    <col min="5697" max="5697" width="7" style="652" customWidth="1"/>
    <col min="5698" max="5698" width="6.6640625" style="652" customWidth="1"/>
    <col min="5699" max="5699" width="0" style="652" hidden="1"/>
    <col min="5700" max="5700" width="9.33203125" style="652" bestFit="1" customWidth="1"/>
    <col min="5701" max="5743" width="0" style="652" hidden="1"/>
    <col min="5744" max="5746" width="10.33203125" style="652" bestFit="1" customWidth="1"/>
    <col min="5747" max="5895" width="0" style="652" hidden="1"/>
    <col min="5896" max="5896" width="14" style="652" customWidth="1"/>
    <col min="5897" max="5897" width="6.44140625" style="652" customWidth="1"/>
    <col min="5898" max="5898" width="6.6640625" style="652" customWidth="1"/>
    <col min="5899" max="5899" width="9.44140625" style="652" customWidth="1"/>
    <col min="5900" max="5905" width="6.33203125" style="652" customWidth="1"/>
    <col min="5906" max="5906" width="8.33203125" style="652" customWidth="1"/>
    <col min="5907" max="5907" width="7.33203125" style="652" customWidth="1"/>
    <col min="5908" max="5908" width="8" style="652" customWidth="1"/>
    <col min="5909" max="5910" width="8.44140625" style="652" customWidth="1"/>
    <col min="5911" max="5913" width="6.33203125" style="652" customWidth="1"/>
    <col min="5914" max="5914" width="7.6640625" style="652" customWidth="1"/>
    <col min="5915" max="5915" width="8.44140625" style="652" customWidth="1"/>
    <col min="5916" max="5916" width="7.6640625" style="652" customWidth="1"/>
    <col min="5917" max="5917" width="9.33203125" style="652" customWidth="1"/>
    <col min="5918" max="5918" width="7.6640625" style="652" customWidth="1"/>
    <col min="5919" max="5920" width="5.6640625" style="652" customWidth="1"/>
    <col min="5921" max="5921" width="7.33203125" style="652" customWidth="1"/>
    <col min="5922" max="5922" width="6.44140625" style="652" customWidth="1"/>
    <col min="5923" max="5923" width="7.33203125" style="652" customWidth="1"/>
    <col min="5924" max="5924" width="5.6640625" style="652" customWidth="1"/>
    <col min="5925" max="5925" width="6.33203125" style="652" customWidth="1"/>
    <col min="5926" max="5926" width="6.6640625" style="652" customWidth="1"/>
    <col min="5927" max="5927" width="7.33203125" style="652" customWidth="1"/>
    <col min="5928" max="5928" width="5.44140625" style="652" customWidth="1"/>
    <col min="5929" max="5929" width="6.44140625" style="652" customWidth="1"/>
    <col min="5930" max="5930" width="8" style="652" customWidth="1"/>
    <col min="5931" max="5932" width="5.6640625" style="652" customWidth="1"/>
    <col min="5933" max="5934" width="6.33203125" style="652" bestFit="1" customWidth="1"/>
    <col min="5935" max="5935" width="5.6640625" style="652" customWidth="1"/>
    <col min="5936" max="5936" width="6.33203125" style="652" bestFit="1" customWidth="1"/>
    <col min="5937" max="5937" width="5.6640625" style="652" customWidth="1"/>
    <col min="5938" max="5939" width="6.44140625" style="652" customWidth="1"/>
    <col min="5940" max="5940" width="4.6640625" style="652" customWidth="1"/>
    <col min="5941" max="5941" width="5.44140625" style="652" customWidth="1"/>
    <col min="5942" max="5942" width="7" style="652" customWidth="1"/>
    <col min="5943" max="5943" width="9.33203125" style="652" customWidth="1"/>
    <col min="5944" max="5944" width="6.33203125" style="652" customWidth="1"/>
    <col min="5945" max="5945" width="7" style="652" customWidth="1"/>
    <col min="5946" max="5946" width="7.44140625" style="652" customWidth="1"/>
    <col min="5947" max="5947" width="7" style="652" customWidth="1"/>
    <col min="5948" max="5948" width="6.44140625" style="652" customWidth="1"/>
    <col min="5949" max="5949" width="7.6640625" style="652" customWidth="1"/>
    <col min="5950" max="5951" width="8.44140625" style="652" customWidth="1"/>
    <col min="5952" max="5952" width="7.44140625" style="652" customWidth="1"/>
    <col min="5953" max="5953" width="7" style="652" customWidth="1"/>
    <col min="5954" max="5954" width="6.6640625" style="652" customWidth="1"/>
    <col min="5955" max="5955" width="0" style="652" hidden="1"/>
    <col min="5956" max="5956" width="9.33203125" style="652" bestFit="1" customWidth="1"/>
    <col min="5957" max="5999" width="0" style="652" hidden="1"/>
    <col min="6000" max="6002" width="10.33203125" style="652" bestFit="1" customWidth="1"/>
    <col min="6003" max="6151" width="0" style="652" hidden="1"/>
    <col min="6152" max="6152" width="14" style="652" customWidth="1"/>
    <col min="6153" max="6153" width="6.44140625" style="652" customWidth="1"/>
    <col min="6154" max="6154" width="6.6640625" style="652" customWidth="1"/>
    <col min="6155" max="6155" width="9.44140625" style="652" customWidth="1"/>
    <col min="6156" max="6161" width="6.33203125" style="652" customWidth="1"/>
    <col min="6162" max="6162" width="8.33203125" style="652" customWidth="1"/>
    <col min="6163" max="6163" width="7.33203125" style="652" customWidth="1"/>
    <col min="6164" max="6164" width="8" style="652" customWidth="1"/>
    <col min="6165" max="6166" width="8.44140625" style="652" customWidth="1"/>
    <col min="6167" max="6169" width="6.33203125" style="652" customWidth="1"/>
    <col min="6170" max="6170" width="7.6640625" style="652" customWidth="1"/>
    <col min="6171" max="6171" width="8.44140625" style="652" customWidth="1"/>
    <col min="6172" max="6172" width="7.6640625" style="652" customWidth="1"/>
    <col min="6173" max="6173" width="9.33203125" style="652" customWidth="1"/>
    <col min="6174" max="6174" width="7.6640625" style="652" customWidth="1"/>
    <col min="6175" max="6176" width="5.6640625" style="652" customWidth="1"/>
    <col min="6177" max="6177" width="7.33203125" style="652" customWidth="1"/>
    <col min="6178" max="6178" width="6.44140625" style="652" customWidth="1"/>
    <col min="6179" max="6179" width="7.33203125" style="652" customWidth="1"/>
    <col min="6180" max="6180" width="5.6640625" style="652" customWidth="1"/>
    <col min="6181" max="6181" width="6.33203125" style="652" customWidth="1"/>
    <col min="6182" max="6182" width="6.6640625" style="652" customWidth="1"/>
    <col min="6183" max="6183" width="7.33203125" style="652" customWidth="1"/>
    <col min="6184" max="6184" width="5.44140625" style="652" customWidth="1"/>
    <col min="6185" max="6185" width="6.44140625" style="652" customWidth="1"/>
    <col min="6186" max="6186" width="8" style="652" customWidth="1"/>
    <col min="6187" max="6188" width="5.6640625" style="652" customWidth="1"/>
    <col min="6189" max="6190" width="6.33203125" style="652" bestFit="1" customWidth="1"/>
    <col min="6191" max="6191" width="5.6640625" style="652" customWidth="1"/>
    <col min="6192" max="6192" width="6.33203125" style="652" bestFit="1" customWidth="1"/>
    <col min="6193" max="6193" width="5.6640625" style="652" customWidth="1"/>
    <col min="6194" max="6195" width="6.44140625" style="652" customWidth="1"/>
    <col min="6196" max="6196" width="4.6640625" style="652" customWidth="1"/>
    <col min="6197" max="6197" width="5.44140625" style="652" customWidth="1"/>
    <col min="6198" max="6198" width="7" style="652" customWidth="1"/>
    <col min="6199" max="6199" width="9.33203125" style="652" customWidth="1"/>
    <col min="6200" max="6200" width="6.33203125" style="652" customWidth="1"/>
    <col min="6201" max="6201" width="7" style="652" customWidth="1"/>
    <col min="6202" max="6202" width="7.44140625" style="652" customWidth="1"/>
    <col min="6203" max="6203" width="7" style="652" customWidth="1"/>
    <col min="6204" max="6204" width="6.44140625" style="652" customWidth="1"/>
    <col min="6205" max="6205" width="7.6640625" style="652" customWidth="1"/>
    <col min="6206" max="6207" width="8.44140625" style="652" customWidth="1"/>
    <col min="6208" max="6208" width="7.44140625" style="652" customWidth="1"/>
    <col min="6209" max="6209" width="7" style="652" customWidth="1"/>
    <col min="6210" max="6210" width="6.6640625" style="652" customWidth="1"/>
    <col min="6211" max="6211" width="0" style="652" hidden="1"/>
    <col min="6212" max="6212" width="9.33203125" style="652" bestFit="1" customWidth="1"/>
    <col min="6213" max="6255" width="0" style="652" hidden="1"/>
    <col min="6256" max="6258" width="10.33203125" style="652" bestFit="1" customWidth="1"/>
    <col min="6259" max="6407" width="0" style="652" hidden="1"/>
    <col min="6408" max="6408" width="14" style="652" customWidth="1"/>
    <col min="6409" max="6409" width="6.44140625" style="652" customWidth="1"/>
    <col min="6410" max="6410" width="6.6640625" style="652" customWidth="1"/>
    <col min="6411" max="6411" width="9.44140625" style="652" customWidth="1"/>
    <col min="6412" max="6417" width="6.33203125" style="652" customWidth="1"/>
    <col min="6418" max="6418" width="8.33203125" style="652" customWidth="1"/>
    <col min="6419" max="6419" width="7.33203125" style="652" customWidth="1"/>
    <col min="6420" max="6420" width="8" style="652" customWidth="1"/>
    <col min="6421" max="6422" width="8.44140625" style="652" customWidth="1"/>
    <col min="6423" max="6425" width="6.33203125" style="652" customWidth="1"/>
    <col min="6426" max="6426" width="7.6640625" style="652" customWidth="1"/>
    <col min="6427" max="6427" width="8.44140625" style="652" customWidth="1"/>
    <col min="6428" max="6428" width="7.6640625" style="652" customWidth="1"/>
    <col min="6429" max="6429" width="9.33203125" style="652" customWidth="1"/>
    <col min="6430" max="6430" width="7.6640625" style="652" customWidth="1"/>
    <col min="6431" max="6432" width="5.6640625" style="652" customWidth="1"/>
    <col min="6433" max="6433" width="7.33203125" style="652" customWidth="1"/>
    <col min="6434" max="6434" width="6.44140625" style="652" customWidth="1"/>
    <col min="6435" max="6435" width="7.33203125" style="652" customWidth="1"/>
    <col min="6436" max="6436" width="5.6640625" style="652" customWidth="1"/>
    <col min="6437" max="6437" width="6.33203125" style="652" customWidth="1"/>
    <col min="6438" max="6438" width="6.6640625" style="652" customWidth="1"/>
    <col min="6439" max="6439" width="7.33203125" style="652" customWidth="1"/>
    <col min="6440" max="6440" width="5.44140625" style="652" customWidth="1"/>
    <col min="6441" max="6441" width="6.44140625" style="652" customWidth="1"/>
    <col min="6442" max="6442" width="8" style="652" customWidth="1"/>
    <col min="6443" max="6444" width="5.6640625" style="652" customWidth="1"/>
    <col min="6445" max="6446" width="6.33203125" style="652" bestFit="1" customWidth="1"/>
    <col min="6447" max="6447" width="5.6640625" style="652" customWidth="1"/>
    <col min="6448" max="6448" width="6.33203125" style="652" bestFit="1" customWidth="1"/>
    <col min="6449" max="6449" width="5.6640625" style="652" customWidth="1"/>
    <col min="6450" max="6451" width="6.44140625" style="652" customWidth="1"/>
    <col min="6452" max="6452" width="4.6640625" style="652" customWidth="1"/>
    <col min="6453" max="6453" width="5.44140625" style="652" customWidth="1"/>
    <col min="6454" max="6454" width="7" style="652" customWidth="1"/>
    <col min="6455" max="6455" width="9.33203125" style="652" customWidth="1"/>
    <col min="6456" max="6456" width="6.33203125" style="652" customWidth="1"/>
    <col min="6457" max="6457" width="7" style="652" customWidth="1"/>
    <col min="6458" max="6458" width="7.44140625" style="652" customWidth="1"/>
    <col min="6459" max="6459" width="7" style="652" customWidth="1"/>
    <col min="6460" max="6460" width="6.44140625" style="652" customWidth="1"/>
    <col min="6461" max="6461" width="7.6640625" style="652" customWidth="1"/>
    <col min="6462" max="6463" width="8.44140625" style="652" customWidth="1"/>
    <col min="6464" max="6464" width="7.44140625" style="652" customWidth="1"/>
    <col min="6465" max="6465" width="7" style="652" customWidth="1"/>
    <col min="6466" max="6466" width="6.6640625" style="652" customWidth="1"/>
    <col min="6467" max="6467" width="0" style="652" hidden="1"/>
    <col min="6468" max="6468" width="9.33203125" style="652" bestFit="1" customWidth="1"/>
    <col min="6469" max="6511" width="0" style="652" hidden="1"/>
    <col min="6512" max="6514" width="10.33203125" style="652" bestFit="1" customWidth="1"/>
    <col min="6515" max="6663" width="0" style="652" hidden="1"/>
    <col min="6664" max="6664" width="14" style="652" customWidth="1"/>
    <col min="6665" max="6665" width="6.44140625" style="652" customWidth="1"/>
    <col min="6666" max="6666" width="6.6640625" style="652" customWidth="1"/>
    <col min="6667" max="6667" width="9.44140625" style="652" customWidth="1"/>
    <col min="6668" max="6673" width="6.33203125" style="652" customWidth="1"/>
    <col min="6674" max="6674" width="8.33203125" style="652" customWidth="1"/>
    <col min="6675" max="6675" width="7.33203125" style="652" customWidth="1"/>
    <col min="6676" max="6676" width="8" style="652" customWidth="1"/>
    <col min="6677" max="6678" width="8.44140625" style="652" customWidth="1"/>
    <col min="6679" max="6681" width="6.33203125" style="652" customWidth="1"/>
    <col min="6682" max="6682" width="7.6640625" style="652" customWidth="1"/>
    <col min="6683" max="6683" width="8.44140625" style="652" customWidth="1"/>
    <col min="6684" max="6684" width="7.6640625" style="652" customWidth="1"/>
    <col min="6685" max="6685" width="9.33203125" style="652" customWidth="1"/>
    <col min="6686" max="6686" width="7.6640625" style="652" customWidth="1"/>
    <col min="6687" max="6688" width="5.6640625" style="652" customWidth="1"/>
    <col min="6689" max="6689" width="7.33203125" style="652" customWidth="1"/>
    <col min="6690" max="6690" width="6.44140625" style="652" customWidth="1"/>
    <col min="6691" max="6691" width="7.33203125" style="652" customWidth="1"/>
    <col min="6692" max="6692" width="5.6640625" style="652" customWidth="1"/>
    <col min="6693" max="6693" width="6.33203125" style="652" customWidth="1"/>
    <col min="6694" max="6694" width="6.6640625" style="652" customWidth="1"/>
    <col min="6695" max="6695" width="7.33203125" style="652" customWidth="1"/>
    <col min="6696" max="6696" width="5.44140625" style="652" customWidth="1"/>
    <col min="6697" max="6697" width="6.44140625" style="652" customWidth="1"/>
    <col min="6698" max="6698" width="8" style="652" customWidth="1"/>
    <col min="6699" max="6700" width="5.6640625" style="652" customWidth="1"/>
    <col min="6701" max="6702" width="6.33203125" style="652" bestFit="1" customWidth="1"/>
    <col min="6703" max="6703" width="5.6640625" style="652" customWidth="1"/>
    <col min="6704" max="6704" width="6.33203125" style="652" bestFit="1" customWidth="1"/>
    <col min="6705" max="6705" width="5.6640625" style="652" customWidth="1"/>
    <col min="6706" max="6707" width="6.44140625" style="652" customWidth="1"/>
    <col min="6708" max="6708" width="4.6640625" style="652" customWidth="1"/>
    <col min="6709" max="6709" width="5.44140625" style="652" customWidth="1"/>
    <col min="6710" max="6710" width="7" style="652" customWidth="1"/>
    <col min="6711" max="6711" width="9.33203125" style="652" customWidth="1"/>
    <col min="6712" max="6712" width="6.33203125" style="652" customWidth="1"/>
    <col min="6713" max="6713" width="7" style="652" customWidth="1"/>
    <col min="6714" max="6714" width="7.44140625" style="652" customWidth="1"/>
    <col min="6715" max="6715" width="7" style="652" customWidth="1"/>
    <col min="6716" max="6716" width="6.44140625" style="652" customWidth="1"/>
    <col min="6717" max="6717" width="7.6640625" style="652" customWidth="1"/>
    <col min="6718" max="6719" width="8.44140625" style="652" customWidth="1"/>
    <col min="6720" max="6720" width="7.44140625" style="652" customWidth="1"/>
    <col min="6721" max="6721" width="7" style="652" customWidth="1"/>
    <col min="6722" max="6722" width="6.6640625" style="652" customWidth="1"/>
    <col min="6723" max="6723" width="0" style="652" hidden="1"/>
    <col min="6724" max="6724" width="9.33203125" style="652" bestFit="1" customWidth="1"/>
    <col min="6725" max="6767" width="0" style="652" hidden="1"/>
    <col min="6768" max="6770" width="10.33203125" style="652" bestFit="1" customWidth="1"/>
    <col min="6771" max="6919" width="0" style="652" hidden="1"/>
    <col min="6920" max="6920" width="14" style="652" customWidth="1"/>
    <col min="6921" max="6921" width="6.44140625" style="652" customWidth="1"/>
    <col min="6922" max="6922" width="6.6640625" style="652" customWidth="1"/>
    <col min="6923" max="6923" width="9.44140625" style="652" customWidth="1"/>
    <col min="6924" max="6929" width="6.33203125" style="652" customWidth="1"/>
    <col min="6930" max="6930" width="8.33203125" style="652" customWidth="1"/>
    <col min="6931" max="6931" width="7.33203125" style="652" customWidth="1"/>
    <col min="6932" max="6932" width="8" style="652" customWidth="1"/>
    <col min="6933" max="6934" width="8.44140625" style="652" customWidth="1"/>
    <col min="6935" max="6937" width="6.33203125" style="652" customWidth="1"/>
    <col min="6938" max="6938" width="7.6640625" style="652" customWidth="1"/>
    <col min="6939" max="6939" width="8.44140625" style="652" customWidth="1"/>
    <col min="6940" max="6940" width="7.6640625" style="652" customWidth="1"/>
    <col min="6941" max="6941" width="9.33203125" style="652" customWidth="1"/>
    <col min="6942" max="6942" width="7.6640625" style="652" customWidth="1"/>
    <col min="6943" max="6944" width="5.6640625" style="652" customWidth="1"/>
    <col min="6945" max="6945" width="7.33203125" style="652" customWidth="1"/>
    <col min="6946" max="6946" width="6.44140625" style="652" customWidth="1"/>
    <col min="6947" max="6947" width="7.33203125" style="652" customWidth="1"/>
    <col min="6948" max="6948" width="5.6640625" style="652" customWidth="1"/>
    <col min="6949" max="6949" width="6.33203125" style="652" customWidth="1"/>
    <col min="6950" max="6950" width="6.6640625" style="652" customWidth="1"/>
    <col min="6951" max="6951" width="7.33203125" style="652" customWidth="1"/>
    <col min="6952" max="6952" width="5.44140625" style="652" customWidth="1"/>
    <col min="6953" max="6953" width="6.44140625" style="652" customWidth="1"/>
    <col min="6954" max="6954" width="8" style="652" customWidth="1"/>
    <col min="6955" max="6956" width="5.6640625" style="652" customWidth="1"/>
    <col min="6957" max="6958" width="6.33203125" style="652" bestFit="1" customWidth="1"/>
    <col min="6959" max="6959" width="5.6640625" style="652" customWidth="1"/>
    <col min="6960" max="6960" width="6.33203125" style="652" bestFit="1" customWidth="1"/>
    <col min="6961" max="6961" width="5.6640625" style="652" customWidth="1"/>
    <col min="6962" max="6963" width="6.44140625" style="652" customWidth="1"/>
    <col min="6964" max="6964" width="4.6640625" style="652" customWidth="1"/>
    <col min="6965" max="6965" width="5.44140625" style="652" customWidth="1"/>
    <col min="6966" max="6966" width="7" style="652" customWidth="1"/>
    <col min="6967" max="6967" width="9.33203125" style="652" customWidth="1"/>
    <col min="6968" max="6968" width="6.33203125" style="652" customWidth="1"/>
    <col min="6969" max="6969" width="7" style="652" customWidth="1"/>
    <col min="6970" max="6970" width="7.44140625" style="652" customWidth="1"/>
    <col min="6971" max="6971" width="7" style="652" customWidth="1"/>
    <col min="6972" max="6972" width="6.44140625" style="652" customWidth="1"/>
    <col min="6973" max="6973" width="7.6640625" style="652" customWidth="1"/>
    <col min="6974" max="6975" width="8.44140625" style="652" customWidth="1"/>
    <col min="6976" max="6976" width="7.44140625" style="652" customWidth="1"/>
    <col min="6977" max="6977" width="7" style="652" customWidth="1"/>
    <col min="6978" max="6978" width="6.6640625" style="652" customWidth="1"/>
    <col min="6979" max="6979" width="0" style="652" hidden="1"/>
    <col min="6980" max="6980" width="9.33203125" style="652" bestFit="1" customWidth="1"/>
    <col min="6981" max="7023" width="0" style="652" hidden="1"/>
    <col min="7024" max="7026" width="10.33203125" style="652" bestFit="1" customWidth="1"/>
    <col min="7027" max="7175" width="0" style="652" hidden="1"/>
    <col min="7176" max="7176" width="14" style="652" customWidth="1"/>
    <col min="7177" max="7177" width="6.44140625" style="652" customWidth="1"/>
    <col min="7178" max="7178" width="6.6640625" style="652" customWidth="1"/>
    <col min="7179" max="7179" width="9.44140625" style="652" customWidth="1"/>
    <col min="7180" max="7185" width="6.33203125" style="652" customWidth="1"/>
    <col min="7186" max="7186" width="8.33203125" style="652" customWidth="1"/>
    <col min="7187" max="7187" width="7.33203125" style="652" customWidth="1"/>
    <col min="7188" max="7188" width="8" style="652" customWidth="1"/>
    <col min="7189" max="7190" width="8.44140625" style="652" customWidth="1"/>
    <col min="7191" max="7193" width="6.33203125" style="652" customWidth="1"/>
    <col min="7194" max="7194" width="7.6640625" style="652" customWidth="1"/>
    <col min="7195" max="7195" width="8.44140625" style="652" customWidth="1"/>
    <col min="7196" max="7196" width="7.6640625" style="652" customWidth="1"/>
    <col min="7197" max="7197" width="9.33203125" style="652" customWidth="1"/>
    <col min="7198" max="7198" width="7.6640625" style="652" customWidth="1"/>
    <col min="7199" max="7200" width="5.6640625" style="652" customWidth="1"/>
    <col min="7201" max="7201" width="7.33203125" style="652" customWidth="1"/>
    <col min="7202" max="7202" width="6.44140625" style="652" customWidth="1"/>
    <col min="7203" max="7203" width="7.33203125" style="652" customWidth="1"/>
    <col min="7204" max="7204" width="5.6640625" style="652" customWidth="1"/>
    <col min="7205" max="7205" width="6.33203125" style="652" customWidth="1"/>
    <col min="7206" max="7206" width="6.6640625" style="652" customWidth="1"/>
    <col min="7207" max="7207" width="7.33203125" style="652" customWidth="1"/>
    <col min="7208" max="7208" width="5.44140625" style="652" customWidth="1"/>
    <col min="7209" max="7209" width="6.44140625" style="652" customWidth="1"/>
    <col min="7210" max="7210" width="8" style="652" customWidth="1"/>
    <col min="7211" max="7212" width="5.6640625" style="652" customWidth="1"/>
    <col min="7213" max="7214" width="6.33203125" style="652" bestFit="1" customWidth="1"/>
    <col min="7215" max="7215" width="5.6640625" style="652" customWidth="1"/>
    <col min="7216" max="7216" width="6.33203125" style="652" bestFit="1" customWidth="1"/>
    <col min="7217" max="7217" width="5.6640625" style="652" customWidth="1"/>
    <col min="7218" max="7219" width="6.44140625" style="652" customWidth="1"/>
    <col min="7220" max="7220" width="4.6640625" style="652" customWidth="1"/>
    <col min="7221" max="7221" width="5.44140625" style="652" customWidth="1"/>
    <col min="7222" max="7222" width="7" style="652" customWidth="1"/>
    <col min="7223" max="7223" width="9.33203125" style="652" customWidth="1"/>
    <col min="7224" max="7224" width="6.33203125" style="652" customWidth="1"/>
    <col min="7225" max="7225" width="7" style="652" customWidth="1"/>
    <col min="7226" max="7226" width="7.44140625" style="652" customWidth="1"/>
    <col min="7227" max="7227" width="7" style="652" customWidth="1"/>
    <col min="7228" max="7228" width="6.44140625" style="652" customWidth="1"/>
    <col min="7229" max="7229" width="7.6640625" style="652" customWidth="1"/>
    <col min="7230" max="7231" width="8.44140625" style="652" customWidth="1"/>
    <col min="7232" max="7232" width="7.44140625" style="652" customWidth="1"/>
    <col min="7233" max="7233" width="7" style="652" customWidth="1"/>
    <col min="7234" max="7234" width="6.6640625" style="652" customWidth="1"/>
    <col min="7235" max="7235" width="0" style="652" hidden="1"/>
    <col min="7236" max="7236" width="9.33203125" style="652" bestFit="1" customWidth="1"/>
    <col min="7237" max="7279" width="0" style="652" hidden="1"/>
    <col min="7280" max="7282" width="10.33203125" style="652" bestFit="1" customWidth="1"/>
    <col min="7283" max="7431" width="0" style="652" hidden="1"/>
    <col min="7432" max="7432" width="14" style="652" customWidth="1"/>
    <col min="7433" max="7433" width="6.44140625" style="652" customWidth="1"/>
    <col min="7434" max="7434" width="6.6640625" style="652" customWidth="1"/>
    <col min="7435" max="7435" width="9.44140625" style="652" customWidth="1"/>
    <col min="7436" max="7441" width="6.33203125" style="652" customWidth="1"/>
    <col min="7442" max="7442" width="8.33203125" style="652" customWidth="1"/>
    <col min="7443" max="7443" width="7.33203125" style="652" customWidth="1"/>
    <col min="7444" max="7444" width="8" style="652" customWidth="1"/>
    <col min="7445" max="7446" width="8.44140625" style="652" customWidth="1"/>
    <col min="7447" max="7449" width="6.33203125" style="652" customWidth="1"/>
    <col min="7450" max="7450" width="7.6640625" style="652" customWidth="1"/>
    <col min="7451" max="7451" width="8.44140625" style="652" customWidth="1"/>
    <col min="7452" max="7452" width="7.6640625" style="652" customWidth="1"/>
    <col min="7453" max="7453" width="9.33203125" style="652" customWidth="1"/>
    <col min="7454" max="7454" width="7.6640625" style="652" customWidth="1"/>
    <col min="7455" max="7456" width="5.6640625" style="652" customWidth="1"/>
    <col min="7457" max="7457" width="7.33203125" style="652" customWidth="1"/>
    <col min="7458" max="7458" width="6.44140625" style="652" customWidth="1"/>
    <col min="7459" max="7459" width="7.33203125" style="652" customWidth="1"/>
    <col min="7460" max="7460" width="5.6640625" style="652" customWidth="1"/>
    <col min="7461" max="7461" width="6.33203125" style="652" customWidth="1"/>
    <col min="7462" max="7462" width="6.6640625" style="652" customWidth="1"/>
    <col min="7463" max="7463" width="7.33203125" style="652" customWidth="1"/>
    <col min="7464" max="7464" width="5.44140625" style="652" customWidth="1"/>
    <col min="7465" max="7465" width="6.44140625" style="652" customWidth="1"/>
    <col min="7466" max="7466" width="8" style="652" customWidth="1"/>
    <col min="7467" max="7468" width="5.6640625" style="652" customWidth="1"/>
    <col min="7469" max="7470" width="6.33203125" style="652" bestFit="1" customWidth="1"/>
    <col min="7471" max="7471" width="5.6640625" style="652" customWidth="1"/>
    <col min="7472" max="7472" width="6.33203125" style="652" bestFit="1" customWidth="1"/>
    <col min="7473" max="7473" width="5.6640625" style="652" customWidth="1"/>
    <col min="7474" max="7475" width="6.44140625" style="652" customWidth="1"/>
    <col min="7476" max="7476" width="4.6640625" style="652" customWidth="1"/>
    <col min="7477" max="7477" width="5.44140625" style="652" customWidth="1"/>
    <col min="7478" max="7478" width="7" style="652" customWidth="1"/>
    <col min="7479" max="7479" width="9.33203125" style="652" customWidth="1"/>
    <col min="7480" max="7480" width="6.33203125" style="652" customWidth="1"/>
    <col min="7481" max="7481" width="7" style="652" customWidth="1"/>
    <col min="7482" max="7482" width="7.44140625" style="652" customWidth="1"/>
    <col min="7483" max="7483" width="7" style="652" customWidth="1"/>
    <col min="7484" max="7484" width="6.44140625" style="652" customWidth="1"/>
    <col min="7485" max="7485" width="7.6640625" style="652" customWidth="1"/>
    <col min="7486" max="7487" width="8.44140625" style="652" customWidth="1"/>
    <col min="7488" max="7488" width="7.44140625" style="652" customWidth="1"/>
    <col min="7489" max="7489" width="7" style="652" customWidth="1"/>
    <col min="7490" max="7490" width="6.6640625" style="652" customWidth="1"/>
    <col min="7491" max="7491" width="0" style="652" hidden="1"/>
    <col min="7492" max="7492" width="9.33203125" style="652" bestFit="1" customWidth="1"/>
    <col min="7493" max="7535" width="0" style="652" hidden="1"/>
    <col min="7536" max="7538" width="10.33203125" style="652" bestFit="1" customWidth="1"/>
    <col min="7539" max="7687" width="0" style="652" hidden="1"/>
    <col min="7688" max="7688" width="14" style="652" customWidth="1"/>
    <col min="7689" max="7689" width="6.44140625" style="652" customWidth="1"/>
    <col min="7690" max="7690" width="6.6640625" style="652" customWidth="1"/>
    <col min="7691" max="7691" width="9.44140625" style="652" customWidth="1"/>
    <col min="7692" max="7697" width="6.33203125" style="652" customWidth="1"/>
    <col min="7698" max="7698" width="8.33203125" style="652" customWidth="1"/>
    <col min="7699" max="7699" width="7.33203125" style="652" customWidth="1"/>
    <col min="7700" max="7700" width="8" style="652" customWidth="1"/>
    <col min="7701" max="7702" width="8.44140625" style="652" customWidth="1"/>
    <col min="7703" max="7705" width="6.33203125" style="652" customWidth="1"/>
    <col min="7706" max="7706" width="7.6640625" style="652" customWidth="1"/>
    <col min="7707" max="7707" width="8.44140625" style="652" customWidth="1"/>
    <col min="7708" max="7708" width="7.6640625" style="652" customWidth="1"/>
    <col min="7709" max="7709" width="9.33203125" style="652" customWidth="1"/>
    <col min="7710" max="7710" width="7.6640625" style="652" customWidth="1"/>
    <col min="7711" max="7712" width="5.6640625" style="652" customWidth="1"/>
    <col min="7713" max="7713" width="7.33203125" style="652" customWidth="1"/>
    <col min="7714" max="7714" width="6.44140625" style="652" customWidth="1"/>
    <col min="7715" max="7715" width="7.33203125" style="652" customWidth="1"/>
    <col min="7716" max="7716" width="5.6640625" style="652" customWidth="1"/>
    <col min="7717" max="7717" width="6.33203125" style="652" customWidth="1"/>
    <col min="7718" max="7718" width="6.6640625" style="652" customWidth="1"/>
    <col min="7719" max="7719" width="7.33203125" style="652" customWidth="1"/>
    <col min="7720" max="7720" width="5.44140625" style="652" customWidth="1"/>
    <col min="7721" max="7721" width="6.44140625" style="652" customWidth="1"/>
    <col min="7722" max="7722" width="8" style="652" customWidth="1"/>
    <col min="7723" max="7724" width="5.6640625" style="652" customWidth="1"/>
    <col min="7725" max="7726" width="6.33203125" style="652" bestFit="1" customWidth="1"/>
    <col min="7727" max="7727" width="5.6640625" style="652" customWidth="1"/>
    <col min="7728" max="7728" width="6.33203125" style="652" bestFit="1" customWidth="1"/>
    <col min="7729" max="7729" width="5.6640625" style="652" customWidth="1"/>
    <col min="7730" max="7731" width="6.44140625" style="652" customWidth="1"/>
    <col min="7732" max="7732" width="4.6640625" style="652" customWidth="1"/>
    <col min="7733" max="7733" width="5.44140625" style="652" customWidth="1"/>
    <col min="7734" max="7734" width="7" style="652" customWidth="1"/>
    <col min="7735" max="7735" width="9.33203125" style="652" customWidth="1"/>
    <col min="7736" max="7736" width="6.33203125" style="652" customWidth="1"/>
    <col min="7737" max="7737" width="7" style="652" customWidth="1"/>
    <col min="7738" max="7738" width="7.44140625" style="652" customWidth="1"/>
    <col min="7739" max="7739" width="7" style="652" customWidth="1"/>
    <col min="7740" max="7740" width="6.44140625" style="652" customWidth="1"/>
    <col min="7741" max="7741" width="7.6640625" style="652" customWidth="1"/>
    <col min="7742" max="7743" width="8.44140625" style="652" customWidth="1"/>
    <col min="7744" max="7744" width="7.44140625" style="652" customWidth="1"/>
    <col min="7745" max="7745" width="7" style="652" customWidth="1"/>
    <col min="7746" max="7746" width="6.6640625" style="652" customWidth="1"/>
    <col min="7747" max="7747" width="0" style="652" hidden="1"/>
    <col min="7748" max="7748" width="9.33203125" style="652" bestFit="1" customWidth="1"/>
    <col min="7749" max="7791" width="0" style="652" hidden="1"/>
    <col min="7792" max="7794" width="10.33203125" style="652" bestFit="1" customWidth="1"/>
    <col min="7795" max="7943" width="0" style="652" hidden="1"/>
    <col min="7944" max="7944" width="14" style="652" customWidth="1"/>
    <col min="7945" max="7945" width="6.44140625" style="652" customWidth="1"/>
    <col min="7946" max="7946" width="6.6640625" style="652" customWidth="1"/>
    <col min="7947" max="7947" width="9.44140625" style="652" customWidth="1"/>
    <col min="7948" max="7953" width="6.33203125" style="652" customWidth="1"/>
    <col min="7954" max="7954" width="8.33203125" style="652" customWidth="1"/>
    <col min="7955" max="7955" width="7.33203125" style="652" customWidth="1"/>
    <col min="7956" max="7956" width="8" style="652" customWidth="1"/>
    <col min="7957" max="7958" width="8.44140625" style="652" customWidth="1"/>
    <col min="7959" max="7961" width="6.33203125" style="652" customWidth="1"/>
    <col min="7962" max="7962" width="7.6640625" style="652" customWidth="1"/>
    <col min="7963" max="7963" width="8.44140625" style="652" customWidth="1"/>
    <col min="7964" max="7964" width="7.6640625" style="652" customWidth="1"/>
    <col min="7965" max="7965" width="9.33203125" style="652" customWidth="1"/>
    <col min="7966" max="7966" width="7.6640625" style="652" customWidth="1"/>
    <col min="7967" max="7968" width="5.6640625" style="652" customWidth="1"/>
    <col min="7969" max="7969" width="7.33203125" style="652" customWidth="1"/>
    <col min="7970" max="7970" width="6.44140625" style="652" customWidth="1"/>
    <col min="7971" max="7971" width="7.33203125" style="652" customWidth="1"/>
    <col min="7972" max="7972" width="5.6640625" style="652" customWidth="1"/>
    <col min="7973" max="7973" width="6.33203125" style="652" customWidth="1"/>
    <col min="7974" max="7974" width="6.6640625" style="652" customWidth="1"/>
    <col min="7975" max="7975" width="7.33203125" style="652" customWidth="1"/>
    <col min="7976" max="7976" width="5.44140625" style="652" customWidth="1"/>
    <col min="7977" max="7977" width="6.44140625" style="652" customWidth="1"/>
    <col min="7978" max="7978" width="8" style="652" customWidth="1"/>
    <col min="7979" max="7980" width="5.6640625" style="652" customWidth="1"/>
    <col min="7981" max="7982" width="6.33203125" style="652" bestFit="1" customWidth="1"/>
    <col min="7983" max="7983" width="5.6640625" style="652" customWidth="1"/>
    <col min="7984" max="7984" width="6.33203125" style="652" bestFit="1" customWidth="1"/>
    <col min="7985" max="7985" width="5.6640625" style="652" customWidth="1"/>
    <col min="7986" max="7987" width="6.44140625" style="652" customWidth="1"/>
    <col min="7988" max="7988" width="4.6640625" style="652" customWidth="1"/>
    <col min="7989" max="7989" width="5.44140625" style="652" customWidth="1"/>
    <col min="7990" max="7990" width="7" style="652" customWidth="1"/>
    <col min="7991" max="7991" width="9.33203125" style="652" customWidth="1"/>
    <col min="7992" max="7992" width="6.33203125" style="652" customWidth="1"/>
    <col min="7993" max="7993" width="7" style="652" customWidth="1"/>
    <col min="7994" max="7994" width="7.44140625" style="652" customWidth="1"/>
    <col min="7995" max="7995" width="7" style="652" customWidth="1"/>
    <col min="7996" max="7996" width="6.44140625" style="652" customWidth="1"/>
    <col min="7997" max="7997" width="7.6640625" style="652" customWidth="1"/>
    <col min="7998" max="7999" width="8.44140625" style="652" customWidth="1"/>
    <col min="8000" max="8000" width="7.44140625" style="652" customWidth="1"/>
    <col min="8001" max="8001" width="7" style="652" customWidth="1"/>
    <col min="8002" max="8002" width="6.6640625" style="652" customWidth="1"/>
    <col min="8003" max="8003" width="0" style="652" hidden="1"/>
    <col min="8004" max="8004" width="9.33203125" style="652" bestFit="1" customWidth="1"/>
    <col min="8005" max="8047" width="0" style="652" hidden="1"/>
    <col min="8048" max="8050" width="10.33203125" style="652" bestFit="1" customWidth="1"/>
    <col min="8051" max="8199" width="0" style="652" hidden="1"/>
    <col min="8200" max="8200" width="14" style="652" customWidth="1"/>
    <col min="8201" max="8201" width="6.44140625" style="652" customWidth="1"/>
    <col min="8202" max="8202" width="6.6640625" style="652" customWidth="1"/>
    <col min="8203" max="8203" width="9.44140625" style="652" customWidth="1"/>
    <col min="8204" max="8209" width="6.33203125" style="652" customWidth="1"/>
    <col min="8210" max="8210" width="8.33203125" style="652" customWidth="1"/>
    <col min="8211" max="8211" width="7.33203125" style="652" customWidth="1"/>
    <col min="8212" max="8212" width="8" style="652" customWidth="1"/>
    <col min="8213" max="8214" width="8.44140625" style="652" customWidth="1"/>
    <col min="8215" max="8217" width="6.33203125" style="652" customWidth="1"/>
    <col min="8218" max="8218" width="7.6640625" style="652" customWidth="1"/>
    <col min="8219" max="8219" width="8.44140625" style="652" customWidth="1"/>
    <col min="8220" max="8220" width="7.6640625" style="652" customWidth="1"/>
    <col min="8221" max="8221" width="9.33203125" style="652" customWidth="1"/>
    <col min="8222" max="8222" width="7.6640625" style="652" customWidth="1"/>
    <col min="8223" max="8224" width="5.6640625" style="652" customWidth="1"/>
    <col min="8225" max="8225" width="7.33203125" style="652" customWidth="1"/>
    <col min="8226" max="8226" width="6.44140625" style="652" customWidth="1"/>
    <col min="8227" max="8227" width="7.33203125" style="652" customWidth="1"/>
    <col min="8228" max="8228" width="5.6640625" style="652" customWidth="1"/>
    <col min="8229" max="8229" width="6.33203125" style="652" customWidth="1"/>
    <col min="8230" max="8230" width="6.6640625" style="652" customWidth="1"/>
    <col min="8231" max="8231" width="7.33203125" style="652" customWidth="1"/>
    <col min="8232" max="8232" width="5.44140625" style="652" customWidth="1"/>
    <col min="8233" max="8233" width="6.44140625" style="652" customWidth="1"/>
    <col min="8234" max="8234" width="8" style="652" customWidth="1"/>
    <col min="8235" max="8236" width="5.6640625" style="652" customWidth="1"/>
    <col min="8237" max="8238" width="6.33203125" style="652" bestFit="1" customWidth="1"/>
    <col min="8239" max="8239" width="5.6640625" style="652" customWidth="1"/>
    <col min="8240" max="8240" width="6.33203125" style="652" bestFit="1" customWidth="1"/>
    <col min="8241" max="8241" width="5.6640625" style="652" customWidth="1"/>
    <col min="8242" max="8243" width="6.44140625" style="652" customWidth="1"/>
    <col min="8244" max="8244" width="4.6640625" style="652" customWidth="1"/>
    <col min="8245" max="8245" width="5.44140625" style="652" customWidth="1"/>
    <col min="8246" max="8246" width="7" style="652" customWidth="1"/>
    <col min="8247" max="8247" width="9.33203125" style="652" customWidth="1"/>
    <col min="8248" max="8248" width="6.33203125" style="652" customWidth="1"/>
    <col min="8249" max="8249" width="7" style="652" customWidth="1"/>
    <col min="8250" max="8250" width="7.44140625" style="652" customWidth="1"/>
    <col min="8251" max="8251" width="7" style="652" customWidth="1"/>
    <col min="8252" max="8252" width="6.44140625" style="652" customWidth="1"/>
    <col min="8253" max="8253" width="7.6640625" style="652" customWidth="1"/>
    <col min="8254" max="8255" width="8.44140625" style="652" customWidth="1"/>
    <col min="8256" max="8256" width="7.44140625" style="652" customWidth="1"/>
    <col min="8257" max="8257" width="7" style="652" customWidth="1"/>
    <col min="8258" max="8258" width="6.6640625" style="652" customWidth="1"/>
    <col min="8259" max="8259" width="0" style="652" hidden="1"/>
    <col min="8260" max="8260" width="9.33203125" style="652" bestFit="1" customWidth="1"/>
    <col min="8261" max="8303" width="0" style="652" hidden="1"/>
    <col min="8304" max="8306" width="10.33203125" style="652" bestFit="1" customWidth="1"/>
    <col min="8307" max="8455" width="0" style="652" hidden="1"/>
    <col min="8456" max="8456" width="14" style="652" customWidth="1"/>
    <col min="8457" max="8457" width="6.44140625" style="652" customWidth="1"/>
    <col min="8458" max="8458" width="6.6640625" style="652" customWidth="1"/>
    <col min="8459" max="8459" width="9.44140625" style="652" customWidth="1"/>
    <col min="8460" max="8465" width="6.33203125" style="652" customWidth="1"/>
    <col min="8466" max="8466" width="8.33203125" style="652" customWidth="1"/>
    <col min="8467" max="8467" width="7.33203125" style="652" customWidth="1"/>
    <col min="8468" max="8468" width="8" style="652" customWidth="1"/>
    <col min="8469" max="8470" width="8.44140625" style="652" customWidth="1"/>
    <col min="8471" max="8473" width="6.33203125" style="652" customWidth="1"/>
    <col min="8474" max="8474" width="7.6640625" style="652" customWidth="1"/>
    <col min="8475" max="8475" width="8.44140625" style="652" customWidth="1"/>
    <col min="8476" max="8476" width="7.6640625" style="652" customWidth="1"/>
    <col min="8477" max="8477" width="9.33203125" style="652" customWidth="1"/>
    <col min="8478" max="8478" width="7.6640625" style="652" customWidth="1"/>
    <col min="8479" max="8480" width="5.6640625" style="652" customWidth="1"/>
    <col min="8481" max="8481" width="7.33203125" style="652" customWidth="1"/>
    <col min="8482" max="8482" width="6.44140625" style="652" customWidth="1"/>
    <col min="8483" max="8483" width="7.33203125" style="652" customWidth="1"/>
    <col min="8484" max="8484" width="5.6640625" style="652" customWidth="1"/>
    <col min="8485" max="8485" width="6.33203125" style="652" customWidth="1"/>
    <col min="8486" max="8486" width="6.6640625" style="652" customWidth="1"/>
    <col min="8487" max="8487" width="7.33203125" style="652" customWidth="1"/>
    <col min="8488" max="8488" width="5.44140625" style="652" customWidth="1"/>
    <col min="8489" max="8489" width="6.44140625" style="652" customWidth="1"/>
    <col min="8490" max="8490" width="8" style="652" customWidth="1"/>
    <col min="8491" max="8492" width="5.6640625" style="652" customWidth="1"/>
    <col min="8493" max="8494" width="6.33203125" style="652" bestFit="1" customWidth="1"/>
    <col min="8495" max="8495" width="5.6640625" style="652" customWidth="1"/>
    <col min="8496" max="8496" width="6.33203125" style="652" bestFit="1" customWidth="1"/>
    <col min="8497" max="8497" width="5.6640625" style="652" customWidth="1"/>
    <col min="8498" max="8499" width="6.44140625" style="652" customWidth="1"/>
    <col min="8500" max="8500" width="4.6640625" style="652" customWidth="1"/>
    <col min="8501" max="8501" width="5.44140625" style="652" customWidth="1"/>
    <col min="8502" max="8502" width="7" style="652" customWidth="1"/>
    <col min="8503" max="8503" width="9.33203125" style="652" customWidth="1"/>
    <col min="8504" max="8504" width="6.33203125" style="652" customWidth="1"/>
    <col min="8505" max="8505" width="7" style="652" customWidth="1"/>
    <col min="8506" max="8506" width="7.44140625" style="652" customWidth="1"/>
    <col min="8507" max="8507" width="7" style="652" customWidth="1"/>
    <col min="8508" max="8508" width="6.44140625" style="652" customWidth="1"/>
    <col min="8509" max="8509" width="7.6640625" style="652" customWidth="1"/>
    <col min="8510" max="8511" width="8.44140625" style="652" customWidth="1"/>
    <col min="8512" max="8512" width="7.44140625" style="652" customWidth="1"/>
    <col min="8513" max="8513" width="7" style="652" customWidth="1"/>
    <col min="8514" max="8514" width="6.6640625" style="652" customWidth="1"/>
    <col min="8515" max="8515" width="0" style="652" hidden="1"/>
    <col min="8516" max="8516" width="9.33203125" style="652" bestFit="1" customWidth="1"/>
    <col min="8517" max="8559" width="0" style="652" hidden="1"/>
    <col min="8560" max="8562" width="10.33203125" style="652" bestFit="1" customWidth="1"/>
    <col min="8563" max="8711" width="0" style="652" hidden="1"/>
    <col min="8712" max="8712" width="14" style="652" customWidth="1"/>
    <col min="8713" max="8713" width="6.44140625" style="652" customWidth="1"/>
    <col min="8714" max="8714" width="6.6640625" style="652" customWidth="1"/>
    <col min="8715" max="8715" width="9.44140625" style="652" customWidth="1"/>
    <col min="8716" max="8721" width="6.33203125" style="652" customWidth="1"/>
    <col min="8722" max="8722" width="8.33203125" style="652" customWidth="1"/>
    <col min="8723" max="8723" width="7.33203125" style="652" customWidth="1"/>
    <col min="8724" max="8724" width="8" style="652" customWidth="1"/>
    <col min="8725" max="8726" width="8.44140625" style="652" customWidth="1"/>
    <col min="8727" max="8729" width="6.33203125" style="652" customWidth="1"/>
    <col min="8730" max="8730" width="7.6640625" style="652" customWidth="1"/>
    <col min="8731" max="8731" width="8.44140625" style="652" customWidth="1"/>
    <col min="8732" max="8732" width="7.6640625" style="652" customWidth="1"/>
    <col min="8733" max="8733" width="9.33203125" style="652" customWidth="1"/>
    <col min="8734" max="8734" width="7.6640625" style="652" customWidth="1"/>
    <col min="8735" max="8736" width="5.6640625" style="652" customWidth="1"/>
    <col min="8737" max="8737" width="7.33203125" style="652" customWidth="1"/>
    <col min="8738" max="8738" width="6.44140625" style="652" customWidth="1"/>
    <col min="8739" max="8739" width="7.33203125" style="652" customWidth="1"/>
    <col min="8740" max="8740" width="5.6640625" style="652" customWidth="1"/>
    <col min="8741" max="8741" width="6.33203125" style="652" customWidth="1"/>
    <col min="8742" max="8742" width="6.6640625" style="652" customWidth="1"/>
    <col min="8743" max="8743" width="7.33203125" style="652" customWidth="1"/>
    <col min="8744" max="8744" width="5.44140625" style="652" customWidth="1"/>
    <col min="8745" max="8745" width="6.44140625" style="652" customWidth="1"/>
    <col min="8746" max="8746" width="8" style="652" customWidth="1"/>
    <col min="8747" max="8748" width="5.6640625" style="652" customWidth="1"/>
    <col min="8749" max="8750" width="6.33203125" style="652" bestFit="1" customWidth="1"/>
    <col min="8751" max="8751" width="5.6640625" style="652" customWidth="1"/>
    <col min="8752" max="8752" width="6.33203125" style="652" bestFit="1" customWidth="1"/>
    <col min="8753" max="8753" width="5.6640625" style="652" customWidth="1"/>
    <col min="8754" max="8755" width="6.44140625" style="652" customWidth="1"/>
    <col min="8756" max="8756" width="4.6640625" style="652" customWidth="1"/>
    <col min="8757" max="8757" width="5.44140625" style="652" customWidth="1"/>
    <col min="8758" max="8758" width="7" style="652" customWidth="1"/>
    <col min="8759" max="8759" width="9.33203125" style="652" customWidth="1"/>
    <col min="8760" max="8760" width="6.33203125" style="652" customWidth="1"/>
    <col min="8761" max="8761" width="7" style="652" customWidth="1"/>
    <col min="8762" max="8762" width="7.44140625" style="652" customWidth="1"/>
    <col min="8763" max="8763" width="7" style="652" customWidth="1"/>
    <col min="8764" max="8764" width="6.44140625" style="652" customWidth="1"/>
    <col min="8765" max="8765" width="7.6640625" style="652" customWidth="1"/>
    <col min="8766" max="8767" width="8.44140625" style="652" customWidth="1"/>
    <col min="8768" max="8768" width="7.44140625" style="652" customWidth="1"/>
    <col min="8769" max="8769" width="7" style="652" customWidth="1"/>
    <col min="8770" max="8770" width="6.6640625" style="652" customWidth="1"/>
    <col min="8771" max="8771" width="0" style="652" hidden="1"/>
    <col min="8772" max="8772" width="9.33203125" style="652" bestFit="1" customWidth="1"/>
    <col min="8773" max="8815" width="0" style="652" hidden="1"/>
    <col min="8816" max="8818" width="10.33203125" style="652" bestFit="1" customWidth="1"/>
    <col min="8819" max="8967" width="0" style="652" hidden="1"/>
    <col min="8968" max="8968" width="14" style="652" customWidth="1"/>
    <col min="8969" max="8969" width="6.44140625" style="652" customWidth="1"/>
    <col min="8970" max="8970" width="6.6640625" style="652" customWidth="1"/>
    <col min="8971" max="8971" width="9.44140625" style="652" customWidth="1"/>
    <col min="8972" max="8977" width="6.33203125" style="652" customWidth="1"/>
    <col min="8978" max="8978" width="8.33203125" style="652" customWidth="1"/>
    <col min="8979" max="8979" width="7.33203125" style="652" customWidth="1"/>
    <col min="8980" max="8980" width="8" style="652" customWidth="1"/>
    <col min="8981" max="8982" width="8.44140625" style="652" customWidth="1"/>
    <col min="8983" max="8985" width="6.33203125" style="652" customWidth="1"/>
    <col min="8986" max="8986" width="7.6640625" style="652" customWidth="1"/>
    <col min="8987" max="8987" width="8.44140625" style="652" customWidth="1"/>
    <col min="8988" max="8988" width="7.6640625" style="652" customWidth="1"/>
    <col min="8989" max="8989" width="9.33203125" style="652" customWidth="1"/>
    <col min="8990" max="8990" width="7.6640625" style="652" customWidth="1"/>
    <col min="8991" max="8992" width="5.6640625" style="652" customWidth="1"/>
    <col min="8993" max="8993" width="7.33203125" style="652" customWidth="1"/>
    <col min="8994" max="8994" width="6.44140625" style="652" customWidth="1"/>
    <col min="8995" max="8995" width="7.33203125" style="652" customWidth="1"/>
    <col min="8996" max="8996" width="5.6640625" style="652" customWidth="1"/>
    <col min="8997" max="8997" width="6.33203125" style="652" customWidth="1"/>
    <col min="8998" max="8998" width="6.6640625" style="652" customWidth="1"/>
    <col min="8999" max="8999" width="7.33203125" style="652" customWidth="1"/>
    <col min="9000" max="9000" width="5.44140625" style="652" customWidth="1"/>
    <col min="9001" max="9001" width="6.44140625" style="652" customWidth="1"/>
    <col min="9002" max="9002" width="8" style="652" customWidth="1"/>
    <col min="9003" max="9004" width="5.6640625" style="652" customWidth="1"/>
    <col min="9005" max="9006" width="6.33203125" style="652" bestFit="1" customWidth="1"/>
    <col min="9007" max="9007" width="5.6640625" style="652" customWidth="1"/>
    <col min="9008" max="9008" width="6.33203125" style="652" bestFit="1" customWidth="1"/>
    <col min="9009" max="9009" width="5.6640625" style="652" customWidth="1"/>
    <col min="9010" max="9011" width="6.44140625" style="652" customWidth="1"/>
    <col min="9012" max="9012" width="4.6640625" style="652" customWidth="1"/>
    <col min="9013" max="9013" width="5.44140625" style="652" customWidth="1"/>
    <col min="9014" max="9014" width="7" style="652" customWidth="1"/>
    <col min="9015" max="9015" width="9.33203125" style="652" customWidth="1"/>
    <col min="9016" max="9016" width="6.33203125" style="652" customWidth="1"/>
    <col min="9017" max="9017" width="7" style="652" customWidth="1"/>
    <col min="9018" max="9018" width="7.44140625" style="652" customWidth="1"/>
    <col min="9019" max="9019" width="7" style="652" customWidth="1"/>
    <col min="9020" max="9020" width="6.44140625" style="652" customWidth="1"/>
    <col min="9021" max="9021" width="7.6640625" style="652" customWidth="1"/>
    <col min="9022" max="9023" width="8.44140625" style="652" customWidth="1"/>
    <col min="9024" max="9024" width="7.44140625" style="652" customWidth="1"/>
    <col min="9025" max="9025" width="7" style="652" customWidth="1"/>
    <col min="9026" max="9026" width="6.6640625" style="652" customWidth="1"/>
    <col min="9027" max="9027" width="0" style="652" hidden="1"/>
    <col min="9028" max="9028" width="9.33203125" style="652" bestFit="1" customWidth="1"/>
    <col min="9029" max="9071" width="0" style="652" hidden="1"/>
    <col min="9072" max="9074" width="10.33203125" style="652" bestFit="1" customWidth="1"/>
    <col min="9075" max="9223" width="0" style="652" hidden="1"/>
    <col min="9224" max="9224" width="14" style="652" customWidth="1"/>
    <col min="9225" max="9225" width="6.44140625" style="652" customWidth="1"/>
    <col min="9226" max="9226" width="6.6640625" style="652" customWidth="1"/>
    <col min="9227" max="9227" width="9.44140625" style="652" customWidth="1"/>
    <col min="9228" max="9233" width="6.33203125" style="652" customWidth="1"/>
    <col min="9234" max="9234" width="8.33203125" style="652" customWidth="1"/>
    <col min="9235" max="9235" width="7.33203125" style="652" customWidth="1"/>
    <col min="9236" max="9236" width="8" style="652" customWidth="1"/>
    <col min="9237" max="9238" width="8.44140625" style="652" customWidth="1"/>
    <col min="9239" max="9241" width="6.33203125" style="652" customWidth="1"/>
    <col min="9242" max="9242" width="7.6640625" style="652" customWidth="1"/>
    <col min="9243" max="9243" width="8.44140625" style="652" customWidth="1"/>
    <col min="9244" max="9244" width="7.6640625" style="652" customWidth="1"/>
    <col min="9245" max="9245" width="9.33203125" style="652" customWidth="1"/>
    <col min="9246" max="9246" width="7.6640625" style="652" customWidth="1"/>
    <col min="9247" max="9248" width="5.6640625" style="652" customWidth="1"/>
    <col min="9249" max="9249" width="7.33203125" style="652" customWidth="1"/>
    <col min="9250" max="9250" width="6.44140625" style="652" customWidth="1"/>
    <col min="9251" max="9251" width="7.33203125" style="652" customWidth="1"/>
    <col min="9252" max="9252" width="5.6640625" style="652" customWidth="1"/>
    <col min="9253" max="9253" width="6.33203125" style="652" customWidth="1"/>
    <col min="9254" max="9254" width="6.6640625" style="652" customWidth="1"/>
    <col min="9255" max="9255" width="7.33203125" style="652" customWidth="1"/>
    <col min="9256" max="9256" width="5.44140625" style="652" customWidth="1"/>
    <col min="9257" max="9257" width="6.44140625" style="652" customWidth="1"/>
    <col min="9258" max="9258" width="8" style="652" customWidth="1"/>
    <col min="9259" max="9260" width="5.6640625" style="652" customWidth="1"/>
    <col min="9261" max="9262" width="6.33203125" style="652" bestFit="1" customWidth="1"/>
    <col min="9263" max="9263" width="5.6640625" style="652" customWidth="1"/>
    <col min="9264" max="9264" width="6.33203125" style="652" bestFit="1" customWidth="1"/>
    <col min="9265" max="9265" width="5.6640625" style="652" customWidth="1"/>
    <col min="9266" max="9267" width="6.44140625" style="652" customWidth="1"/>
    <col min="9268" max="9268" width="4.6640625" style="652" customWidth="1"/>
    <col min="9269" max="9269" width="5.44140625" style="652" customWidth="1"/>
    <col min="9270" max="9270" width="7" style="652" customWidth="1"/>
    <col min="9271" max="9271" width="9.33203125" style="652" customWidth="1"/>
    <col min="9272" max="9272" width="6.33203125" style="652" customWidth="1"/>
    <col min="9273" max="9273" width="7" style="652" customWidth="1"/>
    <col min="9274" max="9274" width="7.44140625" style="652" customWidth="1"/>
    <col min="9275" max="9275" width="7" style="652" customWidth="1"/>
    <col min="9276" max="9276" width="6.44140625" style="652" customWidth="1"/>
    <col min="9277" max="9277" width="7.6640625" style="652" customWidth="1"/>
    <col min="9278" max="9279" width="8.44140625" style="652" customWidth="1"/>
    <col min="9280" max="9280" width="7.44140625" style="652" customWidth="1"/>
    <col min="9281" max="9281" width="7" style="652" customWidth="1"/>
    <col min="9282" max="9282" width="6.6640625" style="652" customWidth="1"/>
    <col min="9283" max="9283" width="0" style="652" hidden="1"/>
    <col min="9284" max="9284" width="9.33203125" style="652" bestFit="1" customWidth="1"/>
    <col min="9285" max="9327" width="0" style="652" hidden="1"/>
    <col min="9328" max="9330" width="10.33203125" style="652" bestFit="1" customWidth="1"/>
    <col min="9331" max="9479" width="0" style="652" hidden="1"/>
    <col min="9480" max="9480" width="14" style="652" customWidth="1"/>
    <col min="9481" max="9481" width="6.44140625" style="652" customWidth="1"/>
    <col min="9482" max="9482" width="6.6640625" style="652" customWidth="1"/>
    <col min="9483" max="9483" width="9.44140625" style="652" customWidth="1"/>
    <col min="9484" max="9489" width="6.33203125" style="652" customWidth="1"/>
    <col min="9490" max="9490" width="8.33203125" style="652" customWidth="1"/>
    <col min="9491" max="9491" width="7.33203125" style="652" customWidth="1"/>
    <col min="9492" max="9492" width="8" style="652" customWidth="1"/>
    <col min="9493" max="9494" width="8.44140625" style="652" customWidth="1"/>
    <col min="9495" max="9497" width="6.33203125" style="652" customWidth="1"/>
    <col min="9498" max="9498" width="7.6640625" style="652" customWidth="1"/>
    <col min="9499" max="9499" width="8.44140625" style="652" customWidth="1"/>
    <col min="9500" max="9500" width="7.6640625" style="652" customWidth="1"/>
    <col min="9501" max="9501" width="9.33203125" style="652" customWidth="1"/>
    <col min="9502" max="9502" width="7.6640625" style="652" customWidth="1"/>
    <col min="9503" max="9504" width="5.6640625" style="652" customWidth="1"/>
    <col min="9505" max="9505" width="7.33203125" style="652" customWidth="1"/>
    <col min="9506" max="9506" width="6.44140625" style="652" customWidth="1"/>
    <col min="9507" max="9507" width="7.33203125" style="652" customWidth="1"/>
    <col min="9508" max="9508" width="5.6640625" style="652" customWidth="1"/>
    <col min="9509" max="9509" width="6.33203125" style="652" customWidth="1"/>
    <col min="9510" max="9510" width="6.6640625" style="652" customWidth="1"/>
    <col min="9511" max="9511" width="7.33203125" style="652" customWidth="1"/>
    <col min="9512" max="9512" width="5.44140625" style="652" customWidth="1"/>
    <col min="9513" max="9513" width="6.44140625" style="652" customWidth="1"/>
    <col min="9514" max="9514" width="8" style="652" customWidth="1"/>
    <col min="9515" max="9516" width="5.6640625" style="652" customWidth="1"/>
    <col min="9517" max="9518" width="6.33203125" style="652" bestFit="1" customWidth="1"/>
    <col min="9519" max="9519" width="5.6640625" style="652" customWidth="1"/>
    <col min="9520" max="9520" width="6.33203125" style="652" bestFit="1" customWidth="1"/>
    <col min="9521" max="9521" width="5.6640625" style="652" customWidth="1"/>
    <col min="9522" max="9523" width="6.44140625" style="652" customWidth="1"/>
    <col min="9524" max="9524" width="4.6640625" style="652" customWidth="1"/>
    <col min="9525" max="9525" width="5.44140625" style="652" customWidth="1"/>
    <col min="9526" max="9526" width="7" style="652" customWidth="1"/>
    <col min="9527" max="9527" width="9.33203125" style="652" customWidth="1"/>
    <col min="9528" max="9528" width="6.33203125" style="652" customWidth="1"/>
    <col min="9529" max="9529" width="7" style="652" customWidth="1"/>
    <col min="9530" max="9530" width="7.44140625" style="652" customWidth="1"/>
    <col min="9531" max="9531" width="7" style="652" customWidth="1"/>
    <col min="9532" max="9532" width="6.44140625" style="652" customWidth="1"/>
    <col min="9533" max="9533" width="7.6640625" style="652" customWidth="1"/>
    <col min="9534" max="9535" width="8.44140625" style="652" customWidth="1"/>
    <col min="9536" max="9536" width="7.44140625" style="652" customWidth="1"/>
    <col min="9537" max="9537" width="7" style="652" customWidth="1"/>
    <col min="9538" max="9538" width="6.6640625" style="652" customWidth="1"/>
    <col min="9539" max="9539" width="0" style="652" hidden="1"/>
    <col min="9540" max="9540" width="9.33203125" style="652" bestFit="1" customWidth="1"/>
    <col min="9541" max="9583" width="0" style="652" hidden="1"/>
    <col min="9584" max="9586" width="10.33203125" style="652" bestFit="1" customWidth="1"/>
    <col min="9587" max="9735" width="0" style="652" hidden="1"/>
    <col min="9736" max="9736" width="14" style="652" customWidth="1"/>
    <col min="9737" max="9737" width="6.44140625" style="652" customWidth="1"/>
    <col min="9738" max="9738" width="6.6640625" style="652" customWidth="1"/>
    <col min="9739" max="9739" width="9.44140625" style="652" customWidth="1"/>
    <col min="9740" max="9745" width="6.33203125" style="652" customWidth="1"/>
    <col min="9746" max="9746" width="8.33203125" style="652" customWidth="1"/>
    <col min="9747" max="9747" width="7.33203125" style="652" customWidth="1"/>
    <col min="9748" max="9748" width="8" style="652" customWidth="1"/>
    <col min="9749" max="9750" width="8.44140625" style="652" customWidth="1"/>
    <col min="9751" max="9753" width="6.33203125" style="652" customWidth="1"/>
    <col min="9754" max="9754" width="7.6640625" style="652" customWidth="1"/>
    <col min="9755" max="9755" width="8.44140625" style="652" customWidth="1"/>
    <col min="9756" max="9756" width="7.6640625" style="652" customWidth="1"/>
    <col min="9757" max="9757" width="9.33203125" style="652" customWidth="1"/>
    <col min="9758" max="9758" width="7.6640625" style="652" customWidth="1"/>
    <col min="9759" max="9760" width="5.6640625" style="652" customWidth="1"/>
    <col min="9761" max="9761" width="7.33203125" style="652" customWidth="1"/>
    <col min="9762" max="9762" width="6.44140625" style="652" customWidth="1"/>
    <col min="9763" max="9763" width="7.33203125" style="652" customWidth="1"/>
    <col min="9764" max="9764" width="5.6640625" style="652" customWidth="1"/>
    <col min="9765" max="9765" width="6.33203125" style="652" customWidth="1"/>
    <col min="9766" max="9766" width="6.6640625" style="652" customWidth="1"/>
    <col min="9767" max="9767" width="7.33203125" style="652" customWidth="1"/>
    <col min="9768" max="9768" width="5.44140625" style="652" customWidth="1"/>
    <col min="9769" max="9769" width="6.44140625" style="652" customWidth="1"/>
    <col min="9770" max="9770" width="8" style="652" customWidth="1"/>
    <col min="9771" max="9772" width="5.6640625" style="652" customWidth="1"/>
    <col min="9773" max="9774" width="6.33203125" style="652" bestFit="1" customWidth="1"/>
    <col min="9775" max="9775" width="5.6640625" style="652" customWidth="1"/>
    <col min="9776" max="9776" width="6.33203125" style="652" bestFit="1" customWidth="1"/>
    <col min="9777" max="9777" width="5.6640625" style="652" customWidth="1"/>
    <col min="9778" max="9779" width="6.44140625" style="652" customWidth="1"/>
    <col min="9780" max="9780" width="4.6640625" style="652" customWidth="1"/>
    <col min="9781" max="9781" width="5.44140625" style="652" customWidth="1"/>
    <col min="9782" max="9782" width="7" style="652" customWidth="1"/>
    <col min="9783" max="9783" width="9.33203125" style="652" customWidth="1"/>
    <col min="9784" max="9784" width="6.33203125" style="652" customWidth="1"/>
    <col min="9785" max="9785" width="7" style="652" customWidth="1"/>
    <col min="9786" max="9786" width="7.44140625" style="652" customWidth="1"/>
    <col min="9787" max="9787" width="7" style="652" customWidth="1"/>
    <col min="9788" max="9788" width="6.44140625" style="652" customWidth="1"/>
    <col min="9789" max="9789" width="7.6640625" style="652" customWidth="1"/>
    <col min="9790" max="9791" width="8.44140625" style="652" customWidth="1"/>
    <col min="9792" max="9792" width="7.44140625" style="652" customWidth="1"/>
    <col min="9793" max="9793" width="7" style="652" customWidth="1"/>
    <col min="9794" max="9794" width="6.6640625" style="652" customWidth="1"/>
    <col min="9795" max="9795" width="0" style="652" hidden="1"/>
    <col min="9796" max="9796" width="9.33203125" style="652" bestFit="1" customWidth="1"/>
    <col min="9797" max="9839" width="0" style="652" hidden="1"/>
    <col min="9840" max="9842" width="10.33203125" style="652" bestFit="1" customWidth="1"/>
    <col min="9843" max="9991" width="0" style="652" hidden="1"/>
    <col min="9992" max="9992" width="14" style="652" customWidth="1"/>
    <col min="9993" max="9993" width="6.44140625" style="652" customWidth="1"/>
    <col min="9994" max="9994" width="6.6640625" style="652" customWidth="1"/>
    <col min="9995" max="9995" width="9.44140625" style="652" customWidth="1"/>
    <col min="9996" max="10001" width="6.33203125" style="652" customWidth="1"/>
    <col min="10002" max="10002" width="8.33203125" style="652" customWidth="1"/>
    <col min="10003" max="10003" width="7.33203125" style="652" customWidth="1"/>
    <col min="10004" max="10004" width="8" style="652" customWidth="1"/>
    <col min="10005" max="10006" width="8.44140625" style="652" customWidth="1"/>
    <col min="10007" max="10009" width="6.33203125" style="652" customWidth="1"/>
    <col min="10010" max="10010" width="7.6640625" style="652" customWidth="1"/>
    <col min="10011" max="10011" width="8.44140625" style="652" customWidth="1"/>
    <col min="10012" max="10012" width="7.6640625" style="652" customWidth="1"/>
    <col min="10013" max="10013" width="9.33203125" style="652" customWidth="1"/>
    <col min="10014" max="10014" width="7.6640625" style="652" customWidth="1"/>
    <col min="10015" max="10016" width="5.6640625" style="652" customWidth="1"/>
    <col min="10017" max="10017" width="7.33203125" style="652" customWidth="1"/>
    <col min="10018" max="10018" width="6.44140625" style="652" customWidth="1"/>
    <col min="10019" max="10019" width="7.33203125" style="652" customWidth="1"/>
    <col min="10020" max="10020" width="5.6640625" style="652" customWidth="1"/>
    <col min="10021" max="10021" width="6.33203125" style="652" customWidth="1"/>
    <col min="10022" max="10022" width="6.6640625" style="652" customWidth="1"/>
    <col min="10023" max="10023" width="7.33203125" style="652" customWidth="1"/>
    <col min="10024" max="10024" width="5.44140625" style="652" customWidth="1"/>
    <col min="10025" max="10025" width="6.44140625" style="652" customWidth="1"/>
    <col min="10026" max="10026" width="8" style="652" customWidth="1"/>
    <col min="10027" max="10028" width="5.6640625" style="652" customWidth="1"/>
    <col min="10029" max="10030" width="6.33203125" style="652" bestFit="1" customWidth="1"/>
    <col min="10031" max="10031" width="5.6640625" style="652" customWidth="1"/>
    <col min="10032" max="10032" width="6.33203125" style="652" bestFit="1" customWidth="1"/>
    <col min="10033" max="10033" width="5.6640625" style="652" customWidth="1"/>
    <col min="10034" max="10035" width="6.44140625" style="652" customWidth="1"/>
    <col min="10036" max="10036" width="4.6640625" style="652" customWidth="1"/>
    <col min="10037" max="10037" width="5.44140625" style="652" customWidth="1"/>
    <col min="10038" max="10038" width="7" style="652" customWidth="1"/>
    <col min="10039" max="10039" width="9.33203125" style="652" customWidth="1"/>
    <col min="10040" max="10040" width="6.33203125" style="652" customWidth="1"/>
    <col min="10041" max="10041" width="7" style="652" customWidth="1"/>
    <col min="10042" max="10042" width="7.44140625" style="652" customWidth="1"/>
    <col min="10043" max="10043" width="7" style="652" customWidth="1"/>
    <col min="10044" max="10044" width="6.44140625" style="652" customWidth="1"/>
    <col min="10045" max="10045" width="7.6640625" style="652" customWidth="1"/>
    <col min="10046" max="10047" width="8.44140625" style="652" customWidth="1"/>
    <col min="10048" max="10048" width="7.44140625" style="652" customWidth="1"/>
    <col min="10049" max="10049" width="7" style="652" customWidth="1"/>
    <col min="10050" max="10050" width="6.6640625" style="652" customWidth="1"/>
    <col min="10051" max="10051" width="0" style="652" hidden="1"/>
    <col min="10052" max="10052" width="9.33203125" style="652" bestFit="1" customWidth="1"/>
    <col min="10053" max="10095" width="0" style="652" hidden="1"/>
    <col min="10096" max="10098" width="10.33203125" style="652" bestFit="1" customWidth="1"/>
    <col min="10099" max="10247" width="0" style="652" hidden="1"/>
    <col min="10248" max="10248" width="14" style="652" customWidth="1"/>
    <col min="10249" max="10249" width="6.44140625" style="652" customWidth="1"/>
    <col min="10250" max="10250" width="6.6640625" style="652" customWidth="1"/>
    <col min="10251" max="10251" width="9.44140625" style="652" customWidth="1"/>
    <col min="10252" max="10257" width="6.33203125" style="652" customWidth="1"/>
    <col min="10258" max="10258" width="8.33203125" style="652" customWidth="1"/>
    <col min="10259" max="10259" width="7.33203125" style="652" customWidth="1"/>
    <col min="10260" max="10260" width="8" style="652" customWidth="1"/>
    <col min="10261" max="10262" width="8.44140625" style="652" customWidth="1"/>
    <col min="10263" max="10265" width="6.33203125" style="652" customWidth="1"/>
    <col min="10266" max="10266" width="7.6640625" style="652" customWidth="1"/>
    <col min="10267" max="10267" width="8.44140625" style="652" customWidth="1"/>
    <col min="10268" max="10268" width="7.6640625" style="652" customWidth="1"/>
    <col min="10269" max="10269" width="9.33203125" style="652" customWidth="1"/>
    <col min="10270" max="10270" width="7.6640625" style="652" customWidth="1"/>
    <col min="10271" max="10272" width="5.6640625" style="652" customWidth="1"/>
    <col min="10273" max="10273" width="7.33203125" style="652" customWidth="1"/>
    <col min="10274" max="10274" width="6.44140625" style="652" customWidth="1"/>
    <col min="10275" max="10275" width="7.33203125" style="652" customWidth="1"/>
    <col min="10276" max="10276" width="5.6640625" style="652" customWidth="1"/>
    <col min="10277" max="10277" width="6.33203125" style="652" customWidth="1"/>
    <col min="10278" max="10278" width="6.6640625" style="652" customWidth="1"/>
    <col min="10279" max="10279" width="7.33203125" style="652" customWidth="1"/>
    <col min="10280" max="10280" width="5.44140625" style="652" customWidth="1"/>
    <col min="10281" max="10281" width="6.44140625" style="652" customWidth="1"/>
    <col min="10282" max="10282" width="8" style="652" customWidth="1"/>
    <col min="10283" max="10284" width="5.6640625" style="652" customWidth="1"/>
    <col min="10285" max="10286" width="6.33203125" style="652" bestFit="1" customWidth="1"/>
    <col min="10287" max="10287" width="5.6640625" style="652" customWidth="1"/>
    <col min="10288" max="10288" width="6.33203125" style="652" bestFit="1" customWidth="1"/>
    <col min="10289" max="10289" width="5.6640625" style="652" customWidth="1"/>
    <col min="10290" max="10291" width="6.44140625" style="652" customWidth="1"/>
    <col min="10292" max="10292" width="4.6640625" style="652" customWidth="1"/>
    <col min="10293" max="10293" width="5.44140625" style="652" customWidth="1"/>
    <col min="10294" max="10294" width="7" style="652" customWidth="1"/>
    <col min="10295" max="10295" width="9.33203125" style="652" customWidth="1"/>
    <col min="10296" max="10296" width="6.33203125" style="652" customWidth="1"/>
    <col min="10297" max="10297" width="7" style="652" customWidth="1"/>
    <col min="10298" max="10298" width="7.44140625" style="652" customWidth="1"/>
    <col min="10299" max="10299" width="7" style="652" customWidth="1"/>
    <col min="10300" max="10300" width="6.44140625" style="652" customWidth="1"/>
    <col min="10301" max="10301" width="7.6640625" style="652" customWidth="1"/>
    <col min="10302" max="10303" width="8.44140625" style="652" customWidth="1"/>
    <col min="10304" max="10304" width="7.44140625" style="652" customWidth="1"/>
    <col min="10305" max="10305" width="7" style="652" customWidth="1"/>
    <col min="10306" max="10306" width="6.6640625" style="652" customWidth="1"/>
    <col min="10307" max="10307" width="0" style="652" hidden="1"/>
    <col min="10308" max="10308" width="9.33203125" style="652" bestFit="1" customWidth="1"/>
    <col min="10309" max="10351" width="0" style="652" hidden="1"/>
    <col min="10352" max="10354" width="10.33203125" style="652" bestFit="1" customWidth="1"/>
    <col min="10355" max="10503" width="0" style="652" hidden="1"/>
    <col min="10504" max="10504" width="14" style="652" customWidth="1"/>
    <col min="10505" max="10505" width="6.44140625" style="652" customWidth="1"/>
    <col min="10506" max="10506" width="6.6640625" style="652" customWidth="1"/>
    <col min="10507" max="10507" width="9.44140625" style="652" customWidth="1"/>
    <col min="10508" max="10513" width="6.33203125" style="652" customWidth="1"/>
    <col min="10514" max="10514" width="8.33203125" style="652" customWidth="1"/>
    <col min="10515" max="10515" width="7.33203125" style="652" customWidth="1"/>
    <col min="10516" max="10516" width="8" style="652" customWidth="1"/>
    <col min="10517" max="10518" width="8.44140625" style="652" customWidth="1"/>
    <col min="10519" max="10521" width="6.33203125" style="652" customWidth="1"/>
    <col min="10522" max="10522" width="7.6640625" style="652" customWidth="1"/>
    <col min="10523" max="10523" width="8.44140625" style="652" customWidth="1"/>
    <col min="10524" max="10524" width="7.6640625" style="652" customWidth="1"/>
    <col min="10525" max="10525" width="9.33203125" style="652" customWidth="1"/>
    <col min="10526" max="10526" width="7.6640625" style="652" customWidth="1"/>
    <col min="10527" max="10528" width="5.6640625" style="652" customWidth="1"/>
    <col min="10529" max="10529" width="7.33203125" style="652" customWidth="1"/>
    <col min="10530" max="10530" width="6.44140625" style="652" customWidth="1"/>
    <col min="10531" max="10531" width="7.33203125" style="652" customWidth="1"/>
    <col min="10532" max="10532" width="5.6640625" style="652" customWidth="1"/>
    <col min="10533" max="10533" width="6.33203125" style="652" customWidth="1"/>
    <col min="10534" max="10534" width="6.6640625" style="652" customWidth="1"/>
    <col min="10535" max="10535" width="7.33203125" style="652" customWidth="1"/>
    <col min="10536" max="10536" width="5.44140625" style="652" customWidth="1"/>
    <col min="10537" max="10537" width="6.44140625" style="652" customWidth="1"/>
    <col min="10538" max="10538" width="8" style="652" customWidth="1"/>
    <col min="10539" max="10540" width="5.6640625" style="652" customWidth="1"/>
    <col min="10541" max="10542" width="6.33203125" style="652" bestFit="1" customWidth="1"/>
    <col min="10543" max="10543" width="5.6640625" style="652" customWidth="1"/>
    <col min="10544" max="10544" width="6.33203125" style="652" bestFit="1" customWidth="1"/>
    <col min="10545" max="10545" width="5.6640625" style="652" customWidth="1"/>
    <col min="10546" max="10547" width="6.44140625" style="652" customWidth="1"/>
    <col min="10548" max="10548" width="4.6640625" style="652" customWidth="1"/>
    <col min="10549" max="10549" width="5.44140625" style="652" customWidth="1"/>
    <col min="10550" max="10550" width="7" style="652" customWidth="1"/>
    <col min="10551" max="10551" width="9.33203125" style="652" customWidth="1"/>
    <col min="10552" max="10552" width="6.33203125" style="652" customWidth="1"/>
    <col min="10553" max="10553" width="7" style="652" customWidth="1"/>
    <col min="10554" max="10554" width="7.44140625" style="652" customWidth="1"/>
    <col min="10555" max="10555" width="7" style="652" customWidth="1"/>
    <col min="10556" max="10556" width="6.44140625" style="652" customWidth="1"/>
    <col min="10557" max="10557" width="7.6640625" style="652" customWidth="1"/>
    <col min="10558" max="10559" width="8.44140625" style="652" customWidth="1"/>
    <col min="10560" max="10560" width="7.44140625" style="652" customWidth="1"/>
    <col min="10561" max="10561" width="7" style="652" customWidth="1"/>
    <col min="10562" max="10562" width="6.6640625" style="652" customWidth="1"/>
    <col min="10563" max="10563" width="0" style="652" hidden="1"/>
    <col min="10564" max="10564" width="9.33203125" style="652" bestFit="1" customWidth="1"/>
    <col min="10565" max="10607" width="0" style="652" hidden="1"/>
    <col min="10608" max="10610" width="10.33203125" style="652" bestFit="1" customWidth="1"/>
    <col min="10611" max="10759" width="0" style="652" hidden="1"/>
    <col min="10760" max="10760" width="14" style="652" customWidth="1"/>
    <col min="10761" max="10761" width="6.44140625" style="652" customWidth="1"/>
    <col min="10762" max="10762" width="6.6640625" style="652" customWidth="1"/>
    <col min="10763" max="10763" width="9.44140625" style="652" customWidth="1"/>
    <col min="10764" max="10769" width="6.33203125" style="652" customWidth="1"/>
    <col min="10770" max="10770" width="8.33203125" style="652" customWidth="1"/>
    <col min="10771" max="10771" width="7.33203125" style="652" customWidth="1"/>
    <col min="10772" max="10772" width="8" style="652" customWidth="1"/>
    <col min="10773" max="10774" width="8.44140625" style="652" customWidth="1"/>
    <col min="10775" max="10777" width="6.33203125" style="652" customWidth="1"/>
    <col min="10778" max="10778" width="7.6640625" style="652" customWidth="1"/>
    <col min="10779" max="10779" width="8.44140625" style="652" customWidth="1"/>
    <col min="10780" max="10780" width="7.6640625" style="652" customWidth="1"/>
    <col min="10781" max="10781" width="9.33203125" style="652" customWidth="1"/>
    <col min="10782" max="10782" width="7.6640625" style="652" customWidth="1"/>
    <col min="10783" max="10784" width="5.6640625" style="652" customWidth="1"/>
    <col min="10785" max="10785" width="7.33203125" style="652" customWidth="1"/>
    <col min="10786" max="10786" width="6.44140625" style="652" customWidth="1"/>
    <col min="10787" max="10787" width="7.33203125" style="652" customWidth="1"/>
    <col min="10788" max="10788" width="5.6640625" style="652" customWidth="1"/>
    <col min="10789" max="10789" width="6.33203125" style="652" customWidth="1"/>
    <col min="10790" max="10790" width="6.6640625" style="652" customWidth="1"/>
    <col min="10791" max="10791" width="7.33203125" style="652" customWidth="1"/>
    <col min="10792" max="10792" width="5.44140625" style="652" customWidth="1"/>
    <col min="10793" max="10793" width="6.44140625" style="652" customWidth="1"/>
    <col min="10794" max="10794" width="8" style="652" customWidth="1"/>
    <col min="10795" max="10796" width="5.6640625" style="652" customWidth="1"/>
    <col min="10797" max="10798" width="6.33203125" style="652" bestFit="1" customWidth="1"/>
    <col min="10799" max="10799" width="5.6640625" style="652" customWidth="1"/>
    <col min="10800" max="10800" width="6.33203125" style="652" bestFit="1" customWidth="1"/>
    <col min="10801" max="10801" width="5.6640625" style="652" customWidth="1"/>
    <col min="10802" max="10803" width="6.44140625" style="652" customWidth="1"/>
    <col min="10804" max="10804" width="4.6640625" style="652" customWidth="1"/>
    <col min="10805" max="10805" width="5.44140625" style="652" customWidth="1"/>
    <col min="10806" max="10806" width="7" style="652" customWidth="1"/>
    <col min="10807" max="10807" width="9.33203125" style="652" customWidth="1"/>
    <col min="10808" max="10808" width="6.33203125" style="652" customWidth="1"/>
    <col min="10809" max="10809" width="7" style="652" customWidth="1"/>
    <col min="10810" max="10810" width="7.44140625" style="652" customWidth="1"/>
    <col min="10811" max="10811" width="7" style="652" customWidth="1"/>
    <col min="10812" max="10812" width="6.44140625" style="652" customWidth="1"/>
    <col min="10813" max="10813" width="7.6640625" style="652" customWidth="1"/>
    <col min="10814" max="10815" width="8.44140625" style="652" customWidth="1"/>
    <col min="10816" max="10816" width="7.44140625" style="652" customWidth="1"/>
    <col min="10817" max="10817" width="7" style="652" customWidth="1"/>
    <col min="10818" max="10818" width="6.6640625" style="652" customWidth="1"/>
    <col min="10819" max="10819" width="0" style="652" hidden="1"/>
    <col min="10820" max="10820" width="9.33203125" style="652" bestFit="1" customWidth="1"/>
    <col min="10821" max="10863" width="0" style="652" hidden="1"/>
    <col min="10864" max="10866" width="10.33203125" style="652" bestFit="1" customWidth="1"/>
    <col min="10867" max="11015" width="0" style="652" hidden="1"/>
    <col min="11016" max="11016" width="14" style="652" customWidth="1"/>
    <col min="11017" max="11017" width="6.44140625" style="652" customWidth="1"/>
    <col min="11018" max="11018" width="6.6640625" style="652" customWidth="1"/>
    <col min="11019" max="11019" width="9.44140625" style="652" customWidth="1"/>
    <col min="11020" max="11025" width="6.33203125" style="652" customWidth="1"/>
    <col min="11026" max="11026" width="8.33203125" style="652" customWidth="1"/>
    <col min="11027" max="11027" width="7.33203125" style="652" customWidth="1"/>
    <col min="11028" max="11028" width="8" style="652" customWidth="1"/>
    <col min="11029" max="11030" width="8.44140625" style="652" customWidth="1"/>
    <col min="11031" max="11033" width="6.33203125" style="652" customWidth="1"/>
    <col min="11034" max="11034" width="7.6640625" style="652" customWidth="1"/>
    <col min="11035" max="11035" width="8.44140625" style="652" customWidth="1"/>
    <col min="11036" max="11036" width="7.6640625" style="652" customWidth="1"/>
    <col min="11037" max="11037" width="9.33203125" style="652" customWidth="1"/>
    <col min="11038" max="11038" width="7.6640625" style="652" customWidth="1"/>
    <col min="11039" max="11040" width="5.6640625" style="652" customWidth="1"/>
    <col min="11041" max="11041" width="7.33203125" style="652" customWidth="1"/>
    <col min="11042" max="11042" width="6.44140625" style="652" customWidth="1"/>
    <col min="11043" max="11043" width="7.33203125" style="652" customWidth="1"/>
    <col min="11044" max="11044" width="5.6640625" style="652" customWidth="1"/>
    <col min="11045" max="11045" width="6.33203125" style="652" customWidth="1"/>
    <col min="11046" max="11046" width="6.6640625" style="652" customWidth="1"/>
    <col min="11047" max="11047" width="7.33203125" style="652" customWidth="1"/>
    <col min="11048" max="11048" width="5.44140625" style="652" customWidth="1"/>
    <col min="11049" max="11049" width="6.44140625" style="652" customWidth="1"/>
    <col min="11050" max="11050" width="8" style="652" customWidth="1"/>
    <col min="11051" max="11052" width="5.6640625" style="652" customWidth="1"/>
    <col min="11053" max="11054" width="6.33203125" style="652" bestFit="1" customWidth="1"/>
    <col min="11055" max="11055" width="5.6640625" style="652" customWidth="1"/>
    <col min="11056" max="11056" width="6.33203125" style="652" bestFit="1" customWidth="1"/>
    <col min="11057" max="11057" width="5.6640625" style="652" customWidth="1"/>
    <col min="11058" max="11059" width="6.44140625" style="652" customWidth="1"/>
    <col min="11060" max="11060" width="4.6640625" style="652" customWidth="1"/>
    <col min="11061" max="11061" width="5.44140625" style="652" customWidth="1"/>
    <col min="11062" max="11062" width="7" style="652" customWidth="1"/>
    <col min="11063" max="11063" width="9.33203125" style="652" customWidth="1"/>
    <col min="11064" max="11064" width="6.33203125" style="652" customWidth="1"/>
    <col min="11065" max="11065" width="7" style="652" customWidth="1"/>
    <col min="11066" max="11066" width="7.44140625" style="652" customWidth="1"/>
    <col min="11067" max="11067" width="7" style="652" customWidth="1"/>
    <col min="11068" max="11068" width="6.44140625" style="652" customWidth="1"/>
    <col min="11069" max="11069" width="7.6640625" style="652" customWidth="1"/>
    <col min="11070" max="11071" width="8.44140625" style="652" customWidth="1"/>
    <col min="11072" max="11072" width="7.44140625" style="652" customWidth="1"/>
    <col min="11073" max="11073" width="7" style="652" customWidth="1"/>
    <col min="11074" max="11074" width="6.6640625" style="652" customWidth="1"/>
    <col min="11075" max="11075" width="0" style="652" hidden="1"/>
    <col min="11076" max="11076" width="9.33203125" style="652" bestFit="1" customWidth="1"/>
    <col min="11077" max="11119" width="0" style="652" hidden="1"/>
    <col min="11120" max="11122" width="10.33203125" style="652" bestFit="1" customWidth="1"/>
    <col min="11123" max="11271" width="0" style="652" hidden="1"/>
    <col min="11272" max="11272" width="14" style="652" customWidth="1"/>
    <col min="11273" max="11273" width="6.44140625" style="652" customWidth="1"/>
    <col min="11274" max="11274" width="6.6640625" style="652" customWidth="1"/>
    <col min="11275" max="11275" width="9.44140625" style="652" customWidth="1"/>
    <col min="11276" max="11281" width="6.33203125" style="652" customWidth="1"/>
    <col min="11282" max="11282" width="8.33203125" style="652" customWidth="1"/>
    <col min="11283" max="11283" width="7.33203125" style="652" customWidth="1"/>
    <col min="11284" max="11284" width="8" style="652" customWidth="1"/>
    <col min="11285" max="11286" width="8.44140625" style="652" customWidth="1"/>
    <col min="11287" max="11289" width="6.33203125" style="652" customWidth="1"/>
    <col min="11290" max="11290" width="7.6640625" style="652" customWidth="1"/>
    <col min="11291" max="11291" width="8.44140625" style="652" customWidth="1"/>
    <col min="11292" max="11292" width="7.6640625" style="652" customWidth="1"/>
    <col min="11293" max="11293" width="9.33203125" style="652" customWidth="1"/>
    <col min="11294" max="11294" width="7.6640625" style="652" customWidth="1"/>
    <col min="11295" max="11296" width="5.6640625" style="652" customWidth="1"/>
    <col min="11297" max="11297" width="7.33203125" style="652" customWidth="1"/>
    <col min="11298" max="11298" width="6.44140625" style="652" customWidth="1"/>
    <col min="11299" max="11299" width="7.33203125" style="652" customWidth="1"/>
    <col min="11300" max="11300" width="5.6640625" style="652" customWidth="1"/>
    <col min="11301" max="11301" width="6.33203125" style="652" customWidth="1"/>
    <col min="11302" max="11302" width="6.6640625" style="652" customWidth="1"/>
    <col min="11303" max="11303" width="7.33203125" style="652" customWidth="1"/>
    <col min="11304" max="11304" width="5.44140625" style="652" customWidth="1"/>
    <col min="11305" max="11305" width="6.44140625" style="652" customWidth="1"/>
    <col min="11306" max="11306" width="8" style="652" customWidth="1"/>
    <col min="11307" max="11308" width="5.6640625" style="652" customWidth="1"/>
    <col min="11309" max="11310" width="6.33203125" style="652" bestFit="1" customWidth="1"/>
    <col min="11311" max="11311" width="5.6640625" style="652" customWidth="1"/>
    <col min="11312" max="11312" width="6.33203125" style="652" bestFit="1" customWidth="1"/>
    <col min="11313" max="11313" width="5.6640625" style="652" customWidth="1"/>
    <col min="11314" max="11315" width="6.44140625" style="652" customWidth="1"/>
    <col min="11316" max="11316" width="4.6640625" style="652" customWidth="1"/>
    <col min="11317" max="11317" width="5.44140625" style="652" customWidth="1"/>
    <col min="11318" max="11318" width="7" style="652" customWidth="1"/>
    <col min="11319" max="11319" width="9.33203125" style="652" customWidth="1"/>
    <col min="11320" max="11320" width="6.33203125" style="652" customWidth="1"/>
    <col min="11321" max="11321" width="7" style="652" customWidth="1"/>
    <col min="11322" max="11322" width="7.44140625" style="652" customWidth="1"/>
    <col min="11323" max="11323" width="7" style="652" customWidth="1"/>
    <col min="11324" max="11324" width="6.44140625" style="652" customWidth="1"/>
    <col min="11325" max="11325" width="7.6640625" style="652" customWidth="1"/>
    <col min="11326" max="11327" width="8.44140625" style="652" customWidth="1"/>
    <col min="11328" max="11328" width="7.44140625" style="652" customWidth="1"/>
    <col min="11329" max="11329" width="7" style="652" customWidth="1"/>
    <col min="11330" max="11330" width="6.6640625" style="652" customWidth="1"/>
    <col min="11331" max="11331" width="0" style="652" hidden="1"/>
    <col min="11332" max="11332" width="9.33203125" style="652" bestFit="1" customWidth="1"/>
    <col min="11333" max="11375" width="0" style="652" hidden="1"/>
    <col min="11376" max="11378" width="10.33203125" style="652" bestFit="1" customWidth="1"/>
    <col min="11379" max="11527" width="0" style="652" hidden="1"/>
    <col min="11528" max="11528" width="14" style="652" customWidth="1"/>
    <col min="11529" max="11529" width="6.44140625" style="652" customWidth="1"/>
    <col min="11530" max="11530" width="6.6640625" style="652" customWidth="1"/>
    <col min="11531" max="11531" width="9.44140625" style="652" customWidth="1"/>
    <col min="11532" max="11537" width="6.33203125" style="652" customWidth="1"/>
    <col min="11538" max="11538" width="8.33203125" style="652" customWidth="1"/>
    <col min="11539" max="11539" width="7.33203125" style="652" customWidth="1"/>
    <col min="11540" max="11540" width="8" style="652" customWidth="1"/>
    <col min="11541" max="11542" width="8.44140625" style="652" customWidth="1"/>
    <col min="11543" max="11545" width="6.33203125" style="652" customWidth="1"/>
    <col min="11546" max="11546" width="7.6640625" style="652" customWidth="1"/>
    <col min="11547" max="11547" width="8.44140625" style="652" customWidth="1"/>
    <col min="11548" max="11548" width="7.6640625" style="652" customWidth="1"/>
    <col min="11549" max="11549" width="9.33203125" style="652" customWidth="1"/>
    <col min="11550" max="11550" width="7.6640625" style="652" customWidth="1"/>
    <col min="11551" max="11552" width="5.6640625" style="652" customWidth="1"/>
    <col min="11553" max="11553" width="7.33203125" style="652" customWidth="1"/>
    <col min="11554" max="11554" width="6.44140625" style="652" customWidth="1"/>
    <col min="11555" max="11555" width="7.33203125" style="652" customWidth="1"/>
    <col min="11556" max="11556" width="5.6640625" style="652" customWidth="1"/>
    <col min="11557" max="11557" width="6.33203125" style="652" customWidth="1"/>
    <col min="11558" max="11558" width="6.6640625" style="652" customWidth="1"/>
    <col min="11559" max="11559" width="7.33203125" style="652" customWidth="1"/>
    <col min="11560" max="11560" width="5.44140625" style="652" customWidth="1"/>
    <col min="11561" max="11561" width="6.44140625" style="652" customWidth="1"/>
    <col min="11562" max="11562" width="8" style="652" customWidth="1"/>
    <col min="11563" max="11564" width="5.6640625" style="652" customWidth="1"/>
    <col min="11565" max="11566" width="6.33203125" style="652" bestFit="1" customWidth="1"/>
    <col min="11567" max="11567" width="5.6640625" style="652" customWidth="1"/>
    <col min="11568" max="11568" width="6.33203125" style="652" bestFit="1" customWidth="1"/>
    <col min="11569" max="11569" width="5.6640625" style="652" customWidth="1"/>
    <col min="11570" max="11571" width="6.44140625" style="652" customWidth="1"/>
    <col min="11572" max="11572" width="4.6640625" style="652" customWidth="1"/>
    <col min="11573" max="11573" width="5.44140625" style="652" customWidth="1"/>
    <col min="11574" max="11574" width="7" style="652" customWidth="1"/>
    <col min="11575" max="11575" width="9.33203125" style="652" customWidth="1"/>
    <col min="11576" max="11576" width="6.33203125" style="652" customWidth="1"/>
    <col min="11577" max="11577" width="7" style="652" customWidth="1"/>
    <col min="11578" max="11578" width="7.44140625" style="652" customWidth="1"/>
    <col min="11579" max="11579" width="7" style="652" customWidth="1"/>
    <col min="11580" max="11580" width="6.44140625" style="652" customWidth="1"/>
    <col min="11581" max="11581" width="7.6640625" style="652" customWidth="1"/>
    <col min="11582" max="11583" width="8.44140625" style="652" customWidth="1"/>
    <col min="11584" max="11584" width="7.44140625" style="652" customWidth="1"/>
    <col min="11585" max="11585" width="7" style="652" customWidth="1"/>
    <col min="11586" max="11586" width="6.6640625" style="652" customWidth="1"/>
    <col min="11587" max="11587" width="0" style="652" hidden="1"/>
    <col min="11588" max="11588" width="9.33203125" style="652" bestFit="1" customWidth="1"/>
    <col min="11589" max="11631" width="0" style="652" hidden="1"/>
    <col min="11632" max="11634" width="10.33203125" style="652" bestFit="1" customWidth="1"/>
    <col min="11635" max="11783" width="0" style="652" hidden="1"/>
    <col min="11784" max="11784" width="14" style="652" customWidth="1"/>
    <col min="11785" max="11785" width="6.44140625" style="652" customWidth="1"/>
    <col min="11786" max="11786" width="6.6640625" style="652" customWidth="1"/>
    <col min="11787" max="11787" width="9.44140625" style="652" customWidth="1"/>
    <col min="11788" max="11793" width="6.33203125" style="652" customWidth="1"/>
    <col min="11794" max="11794" width="8.33203125" style="652" customWidth="1"/>
    <col min="11795" max="11795" width="7.33203125" style="652" customWidth="1"/>
    <col min="11796" max="11796" width="8" style="652" customWidth="1"/>
    <col min="11797" max="11798" width="8.44140625" style="652" customWidth="1"/>
    <col min="11799" max="11801" width="6.33203125" style="652" customWidth="1"/>
    <col min="11802" max="11802" width="7.6640625" style="652" customWidth="1"/>
    <col min="11803" max="11803" width="8.44140625" style="652" customWidth="1"/>
    <col min="11804" max="11804" width="7.6640625" style="652" customWidth="1"/>
    <col min="11805" max="11805" width="9.33203125" style="652" customWidth="1"/>
    <col min="11806" max="11806" width="7.6640625" style="652" customWidth="1"/>
    <col min="11807" max="11808" width="5.6640625" style="652" customWidth="1"/>
    <col min="11809" max="11809" width="7.33203125" style="652" customWidth="1"/>
    <col min="11810" max="11810" width="6.44140625" style="652" customWidth="1"/>
    <col min="11811" max="11811" width="7.33203125" style="652" customWidth="1"/>
    <col min="11812" max="11812" width="5.6640625" style="652" customWidth="1"/>
    <col min="11813" max="11813" width="6.33203125" style="652" customWidth="1"/>
    <col min="11814" max="11814" width="6.6640625" style="652" customWidth="1"/>
    <col min="11815" max="11815" width="7.33203125" style="652" customWidth="1"/>
    <col min="11816" max="11816" width="5.44140625" style="652" customWidth="1"/>
    <col min="11817" max="11817" width="6.44140625" style="652" customWidth="1"/>
    <col min="11818" max="11818" width="8" style="652" customWidth="1"/>
    <col min="11819" max="11820" width="5.6640625" style="652" customWidth="1"/>
    <col min="11821" max="11822" width="6.33203125" style="652" bestFit="1" customWidth="1"/>
    <col min="11823" max="11823" width="5.6640625" style="652" customWidth="1"/>
    <col min="11824" max="11824" width="6.33203125" style="652" bestFit="1" customWidth="1"/>
    <col min="11825" max="11825" width="5.6640625" style="652" customWidth="1"/>
    <col min="11826" max="11827" width="6.44140625" style="652" customWidth="1"/>
    <col min="11828" max="11828" width="4.6640625" style="652" customWidth="1"/>
    <col min="11829" max="11829" width="5.44140625" style="652" customWidth="1"/>
    <col min="11830" max="11830" width="7" style="652" customWidth="1"/>
    <col min="11831" max="11831" width="9.33203125" style="652" customWidth="1"/>
    <col min="11832" max="11832" width="6.33203125" style="652" customWidth="1"/>
    <col min="11833" max="11833" width="7" style="652" customWidth="1"/>
    <col min="11834" max="11834" width="7.44140625" style="652" customWidth="1"/>
    <col min="11835" max="11835" width="7" style="652" customWidth="1"/>
    <col min="11836" max="11836" width="6.44140625" style="652" customWidth="1"/>
    <col min="11837" max="11837" width="7.6640625" style="652" customWidth="1"/>
    <col min="11838" max="11839" width="8.44140625" style="652" customWidth="1"/>
    <col min="11840" max="11840" width="7.44140625" style="652" customWidth="1"/>
    <col min="11841" max="11841" width="7" style="652" customWidth="1"/>
    <col min="11842" max="11842" width="6.6640625" style="652" customWidth="1"/>
    <col min="11843" max="11843" width="0" style="652" hidden="1"/>
    <col min="11844" max="11844" width="9.33203125" style="652" bestFit="1" customWidth="1"/>
    <col min="11845" max="11887" width="0" style="652" hidden="1"/>
    <col min="11888" max="11890" width="10.33203125" style="652" bestFit="1" customWidth="1"/>
    <col min="11891" max="12039" width="0" style="652" hidden="1"/>
    <col min="12040" max="12040" width="14" style="652" customWidth="1"/>
    <col min="12041" max="12041" width="6.44140625" style="652" customWidth="1"/>
    <col min="12042" max="12042" width="6.6640625" style="652" customWidth="1"/>
    <col min="12043" max="12043" width="9.44140625" style="652" customWidth="1"/>
    <col min="12044" max="12049" width="6.33203125" style="652" customWidth="1"/>
    <col min="12050" max="12050" width="8.33203125" style="652" customWidth="1"/>
    <col min="12051" max="12051" width="7.33203125" style="652" customWidth="1"/>
    <col min="12052" max="12052" width="8" style="652" customWidth="1"/>
    <col min="12053" max="12054" width="8.44140625" style="652" customWidth="1"/>
    <col min="12055" max="12057" width="6.33203125" style="652" customWidth="1"/>
    <col min="12058" max="12058" width="7.6640625" style="652" customWidth="1"/>
    <col min="12059" max="12059" width="8.44140625" style="652" customWidth="1"/>
    <col min="12060" max="12060" width="7.6640625" style="652" customWidth="1"/>
    <col min="12061" max="12061" width="9.33203125" style="652" customWidth="1"/>
    <col min="12062" max="12062" width="7.6640625" style="652" customWidth="1"/>
    <col min="12063" max="12064" width="5.6640625" style="652" customWidth="1"/>
    <col min="12065" max="12065" width="7.33203125" style="652" customWidth="1"/>
    <col min="12066" max="12066" width="6.44140625" style="652" customWidth="1"/>
    <col min="12067" max="12067" width="7.33203125" style="652" customWidth="1"/>
    <col min="12068" max="12068" width="5.6640625" style="652" customWidth="1"/>
    <col min="12069" max="12069" width="6.33203125" style="652" customWidth="1"/>
    <col min="12070" max="12070" width="6.6640625" style="652" customWidth="1"/>
    <col min="12071" max="12071" width="7.33203125" style="652" customWidth="1"/>
    <col min="12072" max="12072" width="5.44140625" style="652" customWidth="1"/>
    <col min="12073" max="12073" width="6.44140625" style="652" customWidth="1"/>
    <col min="12074" max="12074" width="8" style="652" customWidth="1"/>
    <col min="12075" max="12076" width="5.6640625" style="652" customWidth="1"/>
    <col min="12077" max="12078" width="6.33203125" style="652" bestFit="1" customWidth="1"/>
    <col min="12079" max="12079" width="5.6640625" style="652" customWidth="1"/>
    <col min="12080" max="12080" width="6.33203125" style="652" bestFit="1" customWidth="1"/>
    <col min="12081" max="12081" width="5.6640625" style="652" customWidth="1"/>
    <col min="12082" max="12083" width="6.44140625" style="652" customWidth="1"/>
    <col min="12084" max="12084" width="4.6640625" style="652" customWidth="1"/>
    <col min="12085" max="12085" width="5.44140625" style="652" customWidth="1"/>
    <col min="12086" max="12086" width="7" style="652" customWidth="1"/>
    <col min="12087" max="12087" width="9.33203125" style="652" customWidth="1"/>
    <col min="12088" max="12088" width="6.33203125" style="652" customWidth="1"/>
    <col min="12089" max="12089" width="7" style="652" customWidth="1"/>
    <col min="12090" max="12090" width="7.44140625" style="652" customWidth="1"/>
    <col min="12091" max="12091" width="7" style="652" customWidth="1"/>
    <col min="12092" max="12092" width="6.44140625" style="652" customWidth="1"/>
    <col min="12093" max="12093" width="7.6640625" style="652" customWidth="1"/>
    <col min="12094" max="12095" width="8.44140625" style="652" customWidth="1"/>
    <col min="12096" max="12096" width="7.44140625" style="652" customWidth="1"/>
    <col min="12097" max="12097" width="7" style="652" customWidth="1"/>
    <col min="12098" max="12098" width="6.6640625" style="652" customWidth="1"/>
    <col min="12099" max="12099" width="0" style="652" hidden="1"/>
    <col min="12100" max="12100" width="9.33203125" style="652" bestFit="1" customWidth="1"/>
    <col min="12101" max="12143" width="0" style="652" hidden="1"/>
    <col min="12144" max="12146" width="10.33203125" style="652" bestFit="1" customWidth="1"/>
    <col min="12147" max="12295" width="0" style="652" hidden="1"/>
    <col min="12296" max="12296" width="14" style="652" customWidth="1"/>
    <col min="12297" max="12297" width="6.44140625" style="652" customWidth="1"/>
    <col min="12298" max="12298" width="6.6640625" style="652" customWidth="1"/>
    <col min="12299" max="12299" width="9.44140625" style="652" customWidth="1"/>
    <col min="12300" max="12305" width="6.33203125" style="652" customWidth="1"/>
    <col min="12306" max="12306" width="8.33203125" style="652" customWidth="1"/>
    <col min="12307" max="12307" width="7.33203125" style="652" customWidth="1"/>
    <col min="12308" max="12308" width="8" style="652" customWidth="1"/>
    <col min="12309" max="12310" width="8.44140625" style="652" customWidth="1"/>
    <col min="12311" max="12313" width="6.33203125" style="652" customWidth="1"/>
    <col min="12314" max="12314" width="7.6640625" style="652" customWidth="1"/>
    <col min="12315" max="12315" width="8.44140625" style="652" customWidth="1"/>
    <col min="12316" max="12316" width="7.6640625" style="652" customWidth="1"/>
    <col min="12317" max="12317" width="9.33203125" style="652" customWidth="1"/>
    <col min="12318" max="12318" width="7.6640625" style="652" customWidth="1"/>
    <col min="12319" max="12320" width="5.6640625" style="652" customWidth="1"/>
    <col min="12321" max="12321" width="7.33203125" style="652" customWidth="1"/>
    <col min="12322" max="12322" width="6.44140625" style="652" customWidth="1"/>
    <col min="12323" max="12323" width="7.33203125" style="652" customWidth="1"/>
    <col min="12324" max="12324" width="5.6640625" style="652" customWidth="1"/>
    <col min="12325" max="12325" width="6.33203125" style="652" customWidth="1"/>
    <col min="12326" max="12326" width="6.6640625" style="652" customWidth="1"/>
    <col min="12327" max="12327" width="7.33203125" style="652" customWidth="1"/>
    <col min="12328" max="12328" width="5.44140625" style="652" customWidth="1"/>
    <col min="12329" max="12329" width="6.44140625" style="652" customWidth="1"/>
    <col min="12330" max="12330" width="8" style="652" customWidth="1"/>
    <col min="12331" max="12332" width="5.6640625" style="652" customWidth="1"/>
    <col min="12333" max="12334" width="6.33203125" style="652" bestFit="1" customWidth="1"/>
    <col min="12335" max="12335" width="5.6640625" style="652" customWidth="1"/>
    <col min="12336" max="12336" width="6.33203125" style="652" bestFit="1" customWidth="1"/>
    <col min="12337" max="12337" width="5.6640625" style="652" customWidth="1"/>
    <col min="12338" max="12339" width="6.44140625" style="652" customWidth="1"/>
    <col min="12340" max="12340" width="4.6640625" style="652" customWidth="1"/>
    <col min="12341" max="12341" width="5.44140625" style="652" customWidth="1"/>
    <col min="12342" max="12342" width="7" style="652" customWidth="1"/>
    <col min="12343" max="12343" width="9.33203125" style="652" customWidth="1"/>
    <col min="12344" max="12344" width="6.33203125" style="652" customWidth="1"/>
    <col min="12345" max="12345" width="7" style="652" customWidth="1"/>
    <col min="12346" max="12346" width="7.44140625" style="652" customWidth="1"/>
    <col min="12347" max="12347" width="7" style="652" customWidth="1"/>
    <col min="12348" max="12348" width="6.44140625" style="652" customWidth="1"/>
    <col min="12349" max="12349" width="7.6640625" style="652" customWidth="1"/>
    <col min="12350" max="12351" width="8.44140625" style="652" customWidth="1"/>
    <col min="12352" max="12352" width="7.44140625" style="652" customWidth="1"/>
    <col min="12353" max="12353" width="7" style="652" customWidth="1"/>
    <col min="12354" max="12354" width="6.6640625" style="652" customWidth="1"/>
    <col min="12355" max="12355" width="0" style="652" hidden="1"/>
    <col min="12356" max="12356" width="9.33203125" style="652" bestFit="1" customWidth="1"/>
    <col min="12357" max="12399" width="0" style="652" hidden="1"/>
    <col min="12400" max="12402" width="10.33203125" style="652" bestFit="1" customWidth="1"/>
    <col min="12403" max="12551" width="0" style="652" hidden="1"/>
    <col min="12552" max="12552" width="14" style="652" customWidth="1"/>
    <col min="12553" max="12553" width="6.44140625" style="652" customWidth="1"/>
    <col min="12554" max="12554" width="6.6640625" style="652" customWidth="1"/>
    <col min="12555" max="12555" width="9.44140625" style="652" customWidth="1"/>
    <col min="12556" max="12561" width="6.33203125" style="652" customWidth="1"/>
    <col min="12562" max="12562" width="8.33203125" style="652" customWidth="1"/>
    <col min="12563" max="12563" width="7.33203125" style="652" customWidth="1"/>
    <col min="12564" max="12564" width="8" style="652" customWidth="1"/>
    <col min="12565" max="12566" width="8.44140625" style="652" customWidth="1"/>
    <col min="12567" max="12569" width="6.33203125" style="652" customWidth="1"/>
    <col min="12570" max="12570" width="7.6640625" style="652" customWidth="1"/>
    <col min="12571" max="12571" width="8.44140625" style="652" customWidth="1"/>
    <col min="12572" max="12572" width="7.6640625" style="652" customWidth="1"/>
    <col min="12573" max="12573" width="9.33203125" style="652" customWidth="1"/>
    <col min="12574" max="12574" width="7.6640625" style="652" customWidth="1"/>
    <col min="12575" max="12576" width="5.6640625" style="652" customWidth="1"/>
    <col min="12577" max="12577" width="7.33203125" style="652" customWidth="1"/>
    <col min="12578" max="12578" width="6.44140625" style="652" customWidth="1"/>
    <col min="12579" max="12579" width="7.33203125" style="652" customWidth="1"/>
    <col min="12580" max="12580" width="5.6640625" style="652" customWidth="1"/>
    <col min="12581" max="12581" width="6.33203125" style="652" customWidth="1"/>
    <col min="12582" max="12582" width="6.6640625" style="652" customWidth="1"/>
    <col min="12583" max="12583" width="7.33203125" style="652" customWidth="1"/>
    <col min="12584" max="12584" width="5.44140625" style="652" customWidth="1"/>
    <col min="12585" max="12585" width="6.44140625" style="652" customWidth="1"/>
    <col min="12586" max="12586" width="8" style="652" customWidth="1"/>
    <col min="12587" max="12588" width="5.6640625" style="652" customWidth="1"/>
    <col min="12589" max="12590" width="6.33203125" style="652" bestFit="1" customWidth="1"/>
    <col min="12591" max="12591" width="5.6640625" style="652" customWidth="1"/>
    <col min="12592" max="12592" width="6.33203125" style="652" bestFit="1" customWidth="1"/>
    <col min="12593" max="12593" width="5.6640625" style="652" customWidth="1"/>
    <col min="12594" max="12595" width="6.44140625" style="652" customWidth="1"/>
    <col min="12596" max="12596" width="4.6640625" style="652" customWidth="1"/>
    <col min="12597" max="12597" width="5.44140625" style="652" customWidth="1"/>
    <col min="12598" max="12598" width="7" style="652" customWidth="1"/>
    <col min="12599" max="12599" width="9.33203125" style="652" customWidth="1"/>
    <col min="12600" max="12600" width="6.33203125" style="652" customWidth="1"/>
    <col min="12601" max="12601" width="7" style="652" customWidth="1"/>
    <col min="12602" max="12602" width="7.44140625" style="652" customWidth="1"/>
    <col min="12603" max="12603" width="7" style="652" customWidth="1"/>
    <col min="12604" max="12604" width="6.44140625" style="652" customWidth="1"/>
    <col min="12605" max="12605" width="7.6640625" style="652" customWidth="1"/>
    <col min="12606" max="12607" width="8.44140625" style="652" customWidth="1"/>
    <col min="12608" max="12608" width="7.44140625" style="652" customWidth="1"/>
    <col min="12609" max="12609" width="7" style="652" customWidth="1"/>
    <col min="12610" max="12610" width="6.6640625" style="652" customWidth="1"/>
    <col min="12611" max="12611" width="0" style="652" hidden="1"/>
    <col min="12612" max="12612" width="9.33203125" style="652" bestFit="1" customWidth="1"/>
    <col min="12613" max="12655" width="0" style="652" hidden="1"/>
    <col min="12656" max="12658" width="10.33203125" style="652" bestFit="1" customWidth="1"/>
    <col min="12659" max="12807" width="0" style="652" hidden="1"/>
    <col min="12808" max="12808" width="14" style="652" customWidth="1"/>
    <col min="12809" max="12809" width="6.44140625" style="652" customWidth="1"/>
    <col min="12810" max="12810" width="6.6640625" style="652" customWidth="1"/>
    <col min="12811" max="12811" width="9.44140625" style="652" customWidth="1"/>
    <col min="12812" max="12817" width="6.33203125" style="652" customWidth="1"/>
    <col min="12818" max="12818" width="8.33203125" style="652" customWidth="1"/>
    <col min="12819" max="12819" width="7.33203125" style="652" customWidth="1"/>
    <col min="12820" max="12820" width="8" style="652" customWidth="1"/>
    <col min="12821" max="12822" width="8.44140625" style="652" customWidth="1"/>
    <col min="12823" max="12825" width="6.33203125" style="652" customWidth="1"/>
    <col min="12826" max="12826" width="7.6640625" style="652" customWidth="1"/>
    <col min="12827" max="12827" width="8.44140625" style="652" customWidth="1"/>
    <col min="12828" max="12828" width="7.6640625" style="652" customWidth="1"/>
    <col min="12829" max="12829" width="9.33203125" style="652" customWidth="1"/>
    <col min="12830" max="12830" width="7.6640625" style="652" customWidth="1"/>
    <col min="12831" max="12832" width="5.6640625" style="652" customWidth="1"/>
    <col min="12833" max="12833" width="7.33203125" style="652" customWidth="1"/>
    <col min="12834" max="12834" width="6.44140625" style="652" customWidth="1"/>
    <col min="12835" max="12835" width="7.33203125" style="652" customWidth="1"/>
    <col min="12836" max="12836" width="5.6640625" style="652" customWidth="1"/>
    <col min="12837" max="12837" width="6.33203125" style="652" customWidth="1"/>
    <col min="12838" max="12838" width="6.6640625" style="652" customWidth="1"/>
    <col min="12839" max="12839" width="7.33203125" style="652" customWidth="1"/>
    <col min="12840" max="12840" width="5.44140625" style="652" customWidth="1"/>
    <col min="12841" max="12841" width="6.44140625" style="652" customWidth="1"/>
    <col min="12842" max="12842" width="8" style="652" customWidth="1"/>
    <col min="12843" max="12844" width="5.6640625" style="652" customWidth="1"/>
    <col min="12845" max="12846" width="6.33203125" style="652" bestFit="1" customWidth="1"/>
    <col min="12847" max="12847" width="5.6640625" style="652" customWidth="1"/>
    <col min="12848" max="12848" width="6.33203125" style="652" bestFit="1" customWidth="1"/>
    <col min="12849" max="12849" width="5.6640625" style="652" customWidth="1"/>
    <col min="12850" max="12851" width="6.44140625" style="652" customWidth="1"/>
    <col min="12852" max="12852" width="4.6640625" style="652" customWidth="1"/>
    <col min="12853" max="12853" width="5.44140625" style="652" customWidth="1"/>
    <col min="12854" max="12854" width="7" style="652" customWidth="1"/>
    <col min="12855" max="12855" width="9.33203125" style="652" customWidth="1"/>
    <col min="12856" max="12856" width="6.33203125" style="652" customWidth="1"/>
    <col min="12857" max="12857" width="7" style="652" customWidth="1"/>
    <col min="12858" max="12858" width="7.44140625" style="652" customWidth="1"/>
    <col min="12859" max="12859" width="7" style="652" customWidth="1"/>
    <col min="12860" max="12860" width="6.44140625" style="652" customWidth="1"/>
    <col min="12861" max="12861" width="7.6640625" style="652" customWidth="1"/>
    <col min="12862" max="12863" width="8.44140625" style="652" customWidth="1"/>
    <col min="12864" max="12864" width="7.44140625" style="652" customWidth="1"/>
    <col min="12865" max="12865" width="7" style="652" customWidth="1"/>
    <col min="12866" max="12866" width="6.6640625" style="652" customWidth="1"/>
    <col min="12867" max="12867" width="0" style="652" hidden="1"/>
    <col min="12868" max="12868" width="9.33203125" style="652" bestFit="1" customWidth="1"/>
    <col min="12869" max="12911" width="0" style="652" hidden="1"/>
    <col min="12912" max="12914" width="10.33203125" style="652" bestFit="1" customWidth="1"/>
    <col min="12915" max="13063" width="0" style="652" hidden="1"/>
    <col min="13064" max="13064" width="14" style="652" customWidth="1"/>
    <col min="13065" max="13065" width="6.44140625" style="652" customWidth="1"/>
    <col min="13066" max="13066" width="6.6640625" style="652" customWidth="1"/>
    <col min="13067" max="13067" width="9.44140625" style="652" customWidth="1"/>
    <col min="13068" max="13073" width="6.33203125" style="652" customWidth="1"/>
    <col min="13074" max="13074" width="8.33203125" style="652" customWidth="1"/>
    <col min="13075" max="13075" width="7.33203125" style="652" customWidth="1"/>
    <col min="13076" max="13076" width="8" style="652" customWidth="1"/>
    <col min="13077" max="13078" width="8.44140625" style="652" customWidth="1"/>
    <col min="13079" max="13081" width="6.33203125" style="652" customWidth="1"/>
    <col min="13082" max="13082" width="7.6640625" style="652" customWidth="1"/>
    <col min="13083" max="13083" width="8.44140625" style="652" customWidth="1"/>
    <col min="13084" max="13084" width="7.6640625" style="652" customWidth="1"/>
    <col min="13085" max="13085" width="9.33203125" style="652" customWidth="1"/>
    <col min="13086" max="13086" width="7.6640625" style="652" customWidth="1"/>
    <col min="13087" max="13088" width="5.6640625" style="652" customWidth="1"/>
    <col min="13089" max="13089" width="7.33203125" style="652" customWidth="1"/>
    <col min="13090" max="13090" width="6.44140625" style="652" customWidth="1"/>
    <col min="13091" max="13091" width="7.33203125" style="652" customWidth="1"/>
    <col min="13092" max="13092" width="5.6640625" style="652" customWidth="1"/>
    <col min="13093" max="13093" width="6.33203125" style="652" customWidth="1"/>
    <col min="13094" max="13094" width="6.6640625" style="652" customWidth="1"/>
    <col min="13095" max="13095" width="7.33203125" style="652" customWidth="1"/>
    <col min="13096" max="13096" width="5.44140625" style="652" customWidth="1"/>
    <col min="13097" max="13097" width="6.44140625" style="652" customWidth="1"/>
    <col min="13098" max="13098" width="8" style="652" customWidth="1"/>
    <col min="13099" max="13100" width="5.6640625" style="652" customWidth="1"/>
    <col min="13101" max="13102" width="6.33203125" style="652" bestFit="1" customWidth="1"/>
    <col min="13103" max="13103" width="5.6640625" style="652" customWidth="1"/>
    <col min="13104" max="13104" width="6.33203125" style="652" bestFit="1" customWidth="1"/>
    <col min="13105" max="13105" width="5.6640625" style="652" customWidth="1"/>
    <col min="13106" max="13107" width="6.44140625" style="652" customWidth="1"/>
    <col min="13108" max="13108" width="4.6640625" style="652" customWidth="1"/>
    <col min="13109" max="13109" width="5.44140625" style="652" customWidth="1"/>
    <col min="13110" max="13110" width="7" style="652" customWidth="1"/>
    <col min="13111" max="13111" width="9.33203125" style="652" customWidth="1"/>
    <col min="13112" max="13112" width="6.33203125" style="652" customWidth="1"/>
    <col min="13113" max="13113" width="7" style="652" customWidth="1"/>
    <col min="13114" max="13114" width="7.44140625" style="652" customWidth="1"/>
    <col min="13115" max="13115" width="7" style="652" customWidth="1"/>
    <col min="13116" max="13116" width="6.44140625" style="652" customWidth="1"/>
    <col min="13117" max="13117" width="7.6640625" style="652" customWidth="1"/>
    <col min="13118" max="13119" width="8.44140625" style="652" customWidth="1"/>
    <col min="13120" max="13120" width="7.44140625" style="652" customWidth="1"/>
    <col min="13121" max="13121" width="7" style="652" customWidth="1"/>
    <col min="13122" max="13122" width="6.6640625" style="652" customWidth="1"/>
    <col min="13123" max="13123" width="0" style="652" hidden="1"/>
    <col min="13124" max="13124" width="9.33203125" style="652" bestFit="1" customWidth="1"/>
    <col min="13125" max="13167" width="0" style="652" hidden="1"/>
    <col min="13168" max="13170" width="10.33203125" style="652" bestFit="1" customWidth="1"/>
    <col min="13171" max="13319" width="0" style="652" hidden="1"/>
    <col min="13320" max="13320" width="14" style="652" customWidth="1"/>
    <col min="13321" max="13321" width="6.44140625" style="652" customWidth="1"/>
    <col min="13322" max="13322" width="6.6640625" style="652" customWidth="1"/>
    <col min="13323" max="13323" width="9.44140625" style="652" customWidth="1"/>
    <col min="13324" max="13329" width="6.33203125" style="652" customWidth="1"/>
    <col min="13330" max="13330" width="8.33203125" style="652" customWidth="1"/>
    <col min="13331" max="13331" width="7.33203125" style="652" customWidth="1"/>
    <col min="13332" max="13332" width="8" style="652" customWidth="1"/>
    <col min="13333" max="13334" width="8.44140625" style="652" customWidth="1"/>
    <col min="13335" max="13337" width="6.33203125" style="652" customWidth="1"/>
    <col min="13338" max="13338" width="7.6640625" style="652" customWidth="1"/>
    <col min="13339" max="13339" width="8.44140625" style="652" customWidth="1"/>
    <col min="13340" max="13340" width="7.6640625" style="652" customWidth="1"/>
    <col min="13341" max="13341" width="9.33203125" style="652" customWidth="1"/>
    <col min="13342" max="13342" width="7.6640625" style="652" customWidth="1"/>
    <col min="13343" max="13344" width="5.6640625" style="652" customWidth="1"/>
    <col min="13345" max="13345" width="7.33203125" style="652" customWidth="1"/>
    <col min="13346" max="13346" width="6.44140625" style="652" customWidth="1"/>
    <col min="13347" max="13347" width="7.33203125" style="652" customWidth="1"/>
    <col min="13348" max="13348" width="5.6640625" style="652" customWidth="1"/>
    <col min="13349" max="13349" width="6.33203125" style="652" customWidth="1"/>
    <col min="13350" max="13350" width="6.6640625" style="652" customWidth="1"/>
    <col min="13351" max="13351" width="7.33203125" style="652" customWidth="1"/>
    <col min="13352" max="13352" width="5.44140625" style="652" customWidth="1"/>
    <col min="13353" max="13353" width="6.44140625" style="652" customWidth="1"/>
    <col min="13354" max="13354" width="8" style="652" customWidth="1"/>
    <col min="13355" max="13356" width="5.6640625" style="652" customWidth="1"/>
    <col min="13357" max="13358" width="6.33203125" style="652" bestFit="1" customWidth="1"/>
    <col min="13359" max="13359" width="5.6640625" style="652" customWidth="1"/>
    <col min="13360" max="13360" width="6.33203125" style="652" bestFit="1" customWidth="1"/>
    <col min="13361" max="13361" width="5.6640625" style="652" customWidth="1"/>
    <col min="13362" max="13363" width="6.44140625" style="652" customWidth="1"/>
    <col min="13364" max="13364" width="4.6640625" style="652" customWidth="1"/>
    <col min="13365" max="13365" width="5.44140625" style="652" customWidth="1"/>
    <col min="13366" max="13366" width="7" style="652" customWidth="1"/>
    <col min="13367" max="13367" width="9.33203125" style="652" customWidth="1"/>
    <col min="13368" max="13368" width="6.33203125" style="652" customWidth="1"/>
    <col min="13369" max="13369" width="7" style="652" customWidth="1"/>
    <col min="13370" max="13370" width="7.44140625" style="652" customWidth="1"/>
    <col min="13371" max="13371" width="7" style="652" customWidth="1"/>
    <col min="13372" max="13372" width="6.44140625" style="652" customWidth="1"/>
    <col min="13373" max="13373" width="7.6640625" style="652" customWidth="1"/>
    <col min="13374" max="13375" width="8.44140625" style="652" customWidth="1"/>
    <col min="13376" max="13376" width="7.44140625" style="652" customWidth="1"/>
    <col min="13377" max="13377" width="7" style="652" customWidth="1"/>
    <col min="13378" max="13378" width="6.6640625" style="652" customWidth="1"/>
    <col min="13379" max="13379" width="0" style="652" hidden="1"/>
    <col min="13380" max="13380" width="9.33203125" style="652" bestFit="1" customWidth="1"/>
    <col min="13381" max="13423" width="0" style="652" hidden="1"/>
    <col min="13424" max="13426" width="10.33203125" style="652" bestFit="1" customWidth="1"/>
    <col min="13427" max="13575" width="0" style="652" hidden="1"/>
    <col min="13576" max="13576" width="14" style="652" customWidth="1"/>
    <col min="13577" max="13577" width="6.44140625" style="652" customWidth="1"/>
    <col min="13578" max="13578" width="6.6640625" style="652" customWidth="1"/>
    <col min="13579" max="13579" width="9.44140625" style="652" customWidth="1"/>
    <col min="13580" max="13585" width="6.33203125" style="652" customWidth="1"/>
    <col min="13586" max="13586" width="8.33203125" style="652" customWidth="1"/>
    <col min="13587" max="13587" width="7.33203125" style="652" customWidth="1"/>
    <col min="13588" max="13588" width="8" style="652" customWidth="1"/>
    <col min="13589" max="13590" width="8.44140625" style="652" customWidth="1"/>
    <col min="13591" max="13593" width="6.33203125" style="652" customWidth="1"/>
    <col min="13594" max="13594" width="7.6640625" style="652" customWidth="1"/>
    <col min="13595" max="13595" width="8.44140625" style="652" customWidth="1"/>
    <col min="13596" max="13596" width="7.6640625" style="652" customWidth="1"/>
    <col min="13597" max="13597" width="9.33203125" style="652" customWidth="1"/>
    <col min="13598" max="13598" width="7.6640625" style="652" customWidth="1"/>
    <col min="13599" max="13600" width="5.6640625" style="652" customWidth="1"/>
    <col min="13601" max="13601" width="7.33203125" style="652" customWidth="1"/>
    <col min="13602" max="13602" width="6.44140625" style="652" customWidth="1"/>
    <col min="13603" max="13603" width="7.33203125" style="652" customWidth="1"/>
    <col min="13604" max="13604" width="5.6640625" style="652" customWidth="1"/>
    <col min="13605" max="13605" width="6.33203125" style="652" customWidth="1"/>
    <col min="13606" max="13606" width="6.6640625" style="652" customWidth="1"/>
    <col min="13607" max="13607" width="7.33203125" style="652" customWidth="1"/>
    <col min="13608" max="13608" width="5.44140625" style="652" customWidth="1"/>
    <col min="13609" max="13609" width="6.44140625" style="652" customWidth="1"/>
    <col min="13610" max="13610" width="8" style="652" customWidth="1"/>
    <col min="13611" max="13612" width="5.6640625" style="652" customWidth="1"/>
    <col min="13613" max="13614" width="6.33203125" style="652" bestFit="1" customWidth="1"/>
    <col min="13615" max="13615" width="5.6640625" style="652" customWidth="1"/>
    <col min="13616" max="13616" width="6.33203125" style="652" bestFit="1" customWidth="1"/>
    <col min="13617" max="13617" width="5.6640625" style="652" customWidth="1"/>
    <col min="13618" max="13619" width="6.44140625" style="652" customWidth="1"/>
    <col min="13620" max="13620" width="4.6640625" style="652" customWidth="1"/>
    <col min="13621" max="13621" width="5.44140625" style="652" customWidth="1"/>
    <col min="13622" max="13622" width="7" style="652" customWidth="1"/>
    <col min="13623" max="13623" width="9.33203125" style="652" customWidth="1"/>
    <col min="13624" max="13624" width="6.33203125" style="652" customWidth="1"/>
    <col min="13625" max="13625" width="7" style="652" customWidth="1"/>
    <col min="13626" max="13626" width="7.44140625" style="652" customWidth="1"/>
    <col min="13627" max="13627" width="7" style="652" customWidth="1"/>
    <col min="13628" max="13628" width="6.44140625" style="652" customWidth="1"/>
    <col min="13629" max="13629" width="7.6640625" style="652" customWidth="1"/>
    <col min="13630" max="13631" width="8.44140625" style="652" customWidth="1"/>
    <col min="13632" max="13632" width="7.44140625" style="652" customWidth="1"/>
    <col min="13633" max="13633" width="7" style="652" customWidth="1"/>
    <col min="13634" max="13634" width="6.6640625" style="652" customWidth="1"/>
    <col min="13635" max="13635" width="0" style="652" hidden="1"/>
    <col min="13636" max="13636" width="9.33203125" style="652" bestFit="1" customWidth="1"/>
    <col min="13637" max="13679" width="0" style="652" hidden="1"/>
    <col min="13680" max="13682" width="10.33203125" style="652" bestFit="1" customWidth="1"/>
    <col min="13683" max="13831" width="0" style="652" hidden="1"/>
    <col min="13832" max="13832" width="14" style="652" customWidth="1"/>
    <col min="13833" max="13833" width="6.44140625" style="652" customWidth="1"/>
    <col min="13834" max="13834" width="6.6640625" style="652" customWidth="1"/>
    <col min="13835" max="13835" width="9.44140625" style="652" customWidth="1"/>
    <col min="13836" max="13841" width="6.33203125" style="652" customWidth="1"/>
    <col min="13842" max="13842" width="8.33203125" style="652" customWidth="1"/>
    <col min="13843" max="13843" width="7.33203125" style="652" customWidth="1"/>
    <col min="13844" max="13844" width="8" style="652" customWidth="1"/>
    <col min="13845" max="13846" width="8.44140625" style="652" customWidth="1"/>
    <col min="13847" max="13849" width="6.33203125" style="652" customWidth="1"/>
    <col min="13850" max="13850" width="7.6640625" style="652" customWidth="1"/>
    <col min="13851" max="13851" width="8.44140625" style="652" customWidth="1"/>
    <col min="13852" max="13852" width="7.6640625" style="652" customWidth="1"/>
    <col min="13853" max="13853" width="9.33203125" style="652" customWidth="1"/>
    <col min="13854" max="13854" width="7.6640625" style="652" customWidth="1"/>
    <col min="13855" max="13856" width="5.6640625" style="652" customWidth="1"/>
    <col min="13857" max="13857" width="7.33203125" style="652" customWidth="1"/>
    <col min="13858" max="13858" width="6.44140625" style="652" customWidth="1"/>
    <col min="13859" max="13859" width="7.33203125" style="652" customWidth="1"/>
    <col min="13860" max="13860" width="5.6640625" style="652" customWidth="1"/>
    <col min="13861" max="13861" width="6.33203125" style="652" customWidth="1"/>
    <col min="13862" max="13862" width="6.6640625" style="652" customWidth="1"/>
    <col min="13863" max="13863" width="7.33203125" style="652" customWidth="1"/>
    <col min="13864" max="13864" width="5.44140625" style="652" customWidth="1"/>
    <col min="13865" max="13865" width="6.44140625" style="652" customWidth="1"/>
    <col min="13866" max="13866" width="8" style="652" customWidth="1"/>
    <col min="13867" max="13868" width="5.6640625" style="652" customWidth="1"/>
    <col min="13869" max="13870" width="6.33203125" style="652" bestFit="1" customWidth="1"/>
    <col min="13871" max="13871" width="5.6640625" style="652" customWidth="1"/>
    <col min="13872" max="13872" width="6.33203125" style="652" bestFit="1" customWidth="1"/>
    <col min="13873" max="13873" width="5.6640625" style="652" customWidth="1"/>
    <col min="13874" max="13875" width="6.44140625" style="652" customWidth="1"/>
    <col min="13876" max="13876" width="4.6640625" style="652" customWidth="1"/>
    <col min="13877" max="13877" width="5.44140625" style="652" customWidth="1"/>
    <col min="13878" max="13878" width="7" style="652" customWidth="1"/>
    <col min="13879" max="13879" width="9.33203125" style="652" customWidth="1"/>
    <col min="13880" max="13880" width="6.33203125" style="652" customWidth="1"/>
    <col min="13881" max="13881" width="7" style="652" customWidth="1"/>
    <col min="13882" max="13882" width="7.44140625" style="652" customWidth="1"/>
    <col min="13883" max="13883" width="7" style="652" customWidth="1"/>
    <col min="13884" max="13884" width="6.44140625" style="652" customWidth="1"/>
    <col min="13885" max="13885" width="7.6640625" style="652" customWidth="1"/>
    <col min="13886" max="13887" width="8.44140625" style="652" customWidth="1"/>
    <col min="13888" max="13888" width="7.44140625" style="652" customWidth="1"/>
    <col min="13889" max="13889" width="7" style="652" customWidth="1"/>
    <col min="13890" max="13890" width="6.6640625" style="652" customWidth="1"/>
    <col min="13891" max="13891" width="0" style="652" hidden="1"/>
    <col min="13892" max="13892" width="9.33203125" style="652" bestFit="1" customWidth="1"/>
    <col min="13893" max="13935" width="0" style="652" hidden="1"/>
    <col min="13936" max="13938" width="10.33203125" style="652" bestFit="1" customWidth="1"/>
    <col min="13939" max="14087" width="0" style="652" hidden="1"/>
    <col min="14088" max="14088" width="14" style="652" customWidth="1"/>
    <col min="14089" max="14089" width="6.44140625" style="652" customWidth="1"/>
    <col min="14090" max="14090" width="6.6640625" style="652" customWidth="1"/>
    <col min="14091" max="14091" width="9.44140625" style="652" customWidth="1"/>
    <col min="14092" max="14097" width="6.33203125" style="652" customWidth="1"/>
    <col min="14098" max="14098" width="8.33203125" style="652" customWidth="1"/>
    <col min="14099" max="14099" width="7.33203125" style="652" customWidth="1"/>
    <col min="14100" max="14100" width="8" style="652" customWidth="1"/>
    <col min="14101" max="14102" width="8.44140625" style="652" customWidth="1"/>
    <col min="14103" max="14105" width="6.33203125" style="652" customWidth="1"/>
    <col min="14106" max="14106" width="7.6640625" style="652" customWidth="1"/>
    <col min="14107" max="14107" width="8.44140625" style="652" customWidth="1"/>
    <col min="14108" max="14108" width="7.6640625" style="652" customWidth="1"/>
    <col min="14109" max="14109" width="9.33203125" style="652" customWidth="1"/>
    <col min="14110" max="14110" width="7.6640625" style="652" customWidth="1"/>
    <col min="14111" max="14112" width="5.6640625" style="652" customWidth="1"/>
    <col min="14113" max="14113" width="7.33203125" style="652" customWidth="1"/>
    <col min="14114" max="14114" width="6.44140625" style="652" customWidth="1"/>
    <col min="14115" max="14115" width="7.33203125" style="652" customWidth="1"/>
    <col min="14116" max="14116" width="5.6640625" style="652" customWidth="1"/>
    <col min="14117" max="14117" width="6.33203125" style="652" customWidth="1"/>
    <col min="14118" max="14118" width="6.6640625" style="652" customWidth="1"/>
    <col min="14119" max="14119" width="7.33203125" style="652" customWidth="1"/>
    <col min="14120" max="14120" width="5.44140625" style="652" customWidth="1"/>
    <col min="14121" max="14121" width="6.44140625" style="652" customWidth="1"/>
    <col min="14122" max="14122" width="8" style="652" customWidth="1"/>
    <col min="14123" max="14124" width="5.6640625" style="652" customWidth="1"/>
    <col min="14125" max="14126" width="6.33203125" style="652" bestFit="1" customWidth="1"/>
    <col min="14127" max="14127" width="5.6640625" style="652" customWidth="1"/>
    <col min="14128" max="14128" width="6.33203125" style="652" bestFit="1" customWidth="1"/>
    <col min="14129" max="14129" width="5.6640625" style="652" customWidth="1"/>
    <col min="14130" max="14131" width="6.44140625" style="652" customWidth="1"/>
    <col min="14132" max="14132" width="4.6640625" style="652" customWidth="1"/>
    <col min="14133" max="14133" width="5.44140625" style="652" customWidth="1"/>
    <col min="14134" max="14134" width="7" style="652" customWidth="1"/>
    <col min="14135" max="14135" width="9.33203125" style="652" customWidth="1"/>
    <col min="14136" max="14136" width="6.33203125" style="652" customWidth="1"/>
    <col min="14137" max="14137" width="7" style="652" customWidth="1"/>
    <col min="14138" max="14138" width="7.44140625" style="652" customWidth="1"/>
    <col min="14139" max="14139" width="7" style="652" customWidth="1"/>
    <col min="14140" max="14140" width="6.44140625" style="652" customWidth="1"/>
    <col min="14141" max="14141" width="7.6640625" style="652" customWidth="1"/>
    <col min="14142" max="14143" width="8.44140625" style="652" customWidth="1"/>
    <col min="14144" max="14144" width="7.44140625" style="652" customWidth="1"/>
    <col min="14145" max="14145" width="7" style="652" customWidth="1"/>
    <col min="14146" max="14146" width="6.6640625" style="652" customWidth="1"/>
    <col min="14147" max="14147" width="0" style="652" hidden="1"/>
    <col min="14148" max="14148" width="9.33203125" style="652" bestFit="1" customWidth="1"/>
    <col min="14149" max="14191" width="0" style="652" hidden="1"/>
    <col min="14192" max="14194" width="10.33203125" style="652" bestFit="1" customWidth="1"/>
    <col min="14195" max="14343" width="0" style="652" hidden="1"/>
    <col min="14344" max="14344" width="14" style="652" customWidth="1"/>
    <col min="14345" max="14345" width="6.44140625" style="652" customWidth="1"/>
    <col min="14346" max="14346" width="6.6640625" style="652" customWidth="1"/>
    <col min="14347" max="14347" width="9.44140625" style="652" customWidth="1"/>
    <col min="14348" max="14353" width="6.33203125" style="652" customWidth="1"/>
    <col min="14354" max="14354" width="8.33203125" style="652" customWidth="1"/>
    <col min="14355" max="14355" width="7.33203125" style="652" customWidth="1"/>
    <col min="14356" max="14356" width="8" style="652" customWidth="1"/>
    <col min="14357" max="14358" width="8.44140625" style="652" customWidth="1"/>
    <col min="14359" max="14361" width="6.33203125" style="652" customWidth="1"/>
    <col min="14362" max="14362" width="7.6640625" style="652" customWidth="1"/>
    <col min="14363" max="14363" width="8.44140625" style="652" customWidth="1"/>
    <col min="14364" max="14364" width="7.6640625" style="652" customWidth="1"/>
    <col min="14365" max="14365" width="9.33203125" style="652" customWidth="1"/>
    <col min="14366" max="14366" width="7.6640625" style="652" customWidth="1"/>
    <col min="14367" max="14368" width="5.6640625" style="652" customWidth="1"/>
    <col min="14369" max="14369" width="7.33203125" style="652" customWidth="1"/>
    <col min="14370" max="14370" width="6.44140625" style="652" customWidth="1"/>
    <col min="14371" max="14371" width="7.33203125" style="652" customWidth="1"/>
    <col min="14372" max="14372" width="5.6640625" style="652" customWidth="1"/>
    <col min="14373" max="14373" width="6.33203125" style="652" customWidth="1"/>
    <col min="14374" max="14374" width="6.6640625" style="652" customWidth="1"/>
    <col min="14375" max="14375" width="7.33203125" style="652" customWidth="1"/>
    <col min="14376" max="14376" width="5.44140625" style="652" customWidth="1"/>
    <col min="14377" max="14377" width="6.44140625" style="652" customWidth="1"/>
    <col min="14378" max="14378" width="8" style="652" customWidth="1"/>
    <col min="14379" max="14380" width="5.6640625" style="652" customWidth="1"/>
    <col min="14381" max="14382" width="6.33203125" style="652" bestFit="1" customWidth="1"/>
    <col min="14383" max="14383" width="5.6640625" style="652" customWidth="1"/>
    <col min="14384" max="14384" width="6.33203125" style="652" bestFit="1" customWidth="1"/>
    <col min="14385" max="14385" width="5.6640625" style="652" customWidth="1"/>
    <col min="14386" max="14387" width="6.44140625" style="652" customWidth="1"/>
    <col min="14388" max="14388" width="4.6640625" style="652" customWidth="1"/>
    <col min="14389" max="14389" width="5.44140625" style="652" customWidth="1"/>
    <col min="14390" max="14390" width="7" style="652" customWidth="1"/>
    <col min="14391" max="14391" width="9.33203125" style="652" customWidth="1"/>
    <col min="14392" max="14392" width="6.33203125" style="652" customWidth="1"/>
    <col min="14393" max="14393" width="7" style="652" customWidth="1"/>
    <col min="14394" max="14394" width="7.44140625" style="652" customWidth="1"/>
    <col min="14395" max="14395" width="7" style="652" customWidth="1"/>
    <col min="14396" max="14396" width="6.44140625" style="652" customWidth="1"/>
    <col min="14397" max="14397" width="7.6640625" style="652" customWidth="1"/>
    <col min="14398" max="14399" width="8.44140625" style="652" customWidth="1"/>
    <col min="14400" max="14400" width="7.44140625" style="652" customWidth="1"/>
    <col min="14401" max="14401" width="7" style="652" customWidth="1"/>
    <col min="14402" max="14402" width="6.6640625" style="652" customWidth="1"/>
    <col min="14403" max="14403" width="0" style="652" hidden="1"/>
    <col min="14404" max="14404" width="9.33203125" style="652" bestFit="1" customWidth="1"/>
    <col min="14405" max="14447" width="0" style="652" hidden="1"/>
    <col min="14448" max="14450" width="10.33203125" style="652" bestFit="1" customWidth="1"/>
    <col min="14451" max="14599" width="0" style="652" hidden="1"/>
    <col min="14600" max="14600" width="14" style="652" customWidth="1"/>
    <col min="14601" max="14601" width="6.44140625" style="652" customWidth="1"/>
    <col min="14602" max="14602" width="6.6640625" style="652" customWidth="1"/>
    <col min="14603" max="14603" width="9.44140625" style="652" customWidth="1"/>
    <col min="14604" max="14609" width="6.33203125" style="652" customWidth="1"/>
    <col min="14610" max="14610" width="8.33203125" style="652" customWidth="1"/>
    <col min="14611" max="14611" width="7.33203125" style="652" customWidth="1"/>
    <col min="14612" max="14612" width="8" style="652" customWidth="1"/>
    <col min="14613" max="14614" width="8.44140625" style="652" customWidth="1"/>
    <col min="14615" max="14617" width="6.33203125" style="652" customWidth="1"/>
    <col min="14618" max="14618" width="7.6640625" style="652" customWidth="1"/>
    <col min="14619" max="14619" width="8.44140625" style="652" customWidth="1"/>
    <col min="14620" max="14620" width="7.6640625" style="652" customWidth="1"/>
    <col min="14621" max="14621" width="9.33203125" style="652" customWidth="1"/>
    <col min="14622" max="14622" width="7.6640625" style="652" customWidth="1"/>
    <col min="14623" max="14624" width="5.6640625" style="652" customWidth="1"/>
    <col min="14625" max="14625" width="7.33203125" style="652" customWidth="1"/>
    <col min="14626" max="14626" width="6.44140625" style="652" customWidth="1"/>
    <col min="14627" max="14627" width="7.33203125" style="652" customWidth="1"/>
    <col min="14628" max="14628" width="5.6640625" style="652" customWidth="1"/>
    <col min="14629" max="14629" width="6.33203125" style="652" customWidth="1"/>
    <col min="14630" max="14630" width="6.6640625" style="652" customWidth="1"/>
    <col min="14631" max="14631" width="7.33203125" style="652" customWidth="1"/>
    <col min="14632" max="14632" width="5.44140625" style="652" customWidth="1"/>
    <col min="14633" max="14633" width="6.44140625" style="652" customWidth="1"/>
    <col min="14634" max="14634" width="8" style="652" customWidth="1"/>
    <col min="14635" max="14636" width="5.6640625" style="652" customWidth="1"/>
    <col min="14637" max="14638" width="6.33203125" style="652" bestFit="1" customWidth="1"/>
    <col min="14639" max="14639" width="5.6640625" style="652" customWidth="1"/>
    <col min="14640" max="14640" width="6.33203125" style="652" bestFit="1" customWidth="1"/>
    <col min="14641" max="14641" width="5.6640625" style="652" customWidth="1"/>
    <col min="14642" max="14643" width="6.44140625" style="652" customWidth="1"/>
    <col min="14644" max="14644" width="4.6640625" style="652" customWidth="1"/>
    <col min="14645" max="14645" width="5.44140625" style="652" customWidth="1"/>
    <col min="14646" max="14646" width="7" style="652" customWidth="1"/>
    <col min="14647" max="14647" width="9.33203125" style="652" customWidth="1"/>
    <col min="14648" max="14648" width="6.33203125" style="652" customWidth="1"/>
    <col min="14649" max="14649" width="7" style="652" customWidth="1"/>
    <col min="14650" max="14650" width="7.44140625" style="652" customWidth="1"/>
    <col min="14651" max="14651" width="7" style="652" customWidth="1"/>
    <col min="14652" max="14652" width="6.44140625" style="652" customWidth="1"/>
    <col min="14653" max="14653" width="7.6640625" style="652" customWidth="1"/>
    <col min="14654" max="14655" width="8.44140625" style="652" customWidth="1"/>
    <col min="14656" max="14656" width="7.44140625" style="652" customWidth="1"/>
    <col min="14657" max="14657" width="7" style="652" customWidth="1"/>
    <col min="14658" max="14658" width="6.6640625" style="652" customWidth="1"/>
    <col min="14659" max="14659" width="0" style="652" hidden="1"/>
    <col min="14660" max="14660" width="9.33203125" style="652" bestFit="1" customWidth="1"/>
    <col min="14661" max="14703" width="0" style="652" hidden="1"/>
    <col min="14704" max="14706" width="10.33203125" style="652" bestFit="1" customWidth="1"/>
    <col min="14707" max="14855" width="0" style="652" hidden="1"/>
    <col min="14856" max="14856" width="14" style="652" customWidth="1"/>
    <col min="14857" max="14857" width="6.44140625" style="652" customWidth="1"/>
    <col min="14858" max="14858" width="6.6640625" style="652" customWidth="1"/>
    <col min="14859" max="14859" width="9.44140625" style="652" customWidth="1"/>
    <col min="14860" max="14865" width="6.33203125" style="652" customWidth="1"/>
    <col min="14866" max="14866" width="8.33203125" style="652" customWidth="1"/>
    <col min="14867" max="14867" width="7.33203125" style="652" customWidth="1"/>
    <col min="14868" max="14868" width="8" style="652" customWidth="1"/>
    <col min="14869" max="14870" width="8.44140625" style="652" customWidth="1"/>
    <col min="14871" max="14873" width="6.33203125" style="652" customWidth="1"/>
    <col min="14874" max="14874" width="7.6640625" style="652" customWidth="1"/>
    <col min="14875" max="14875" width="8.44140625" style="652" customWidth="1"/>
    <col min="14876" max="14876" width="7.6640625" style="652" customWidth="1"/>
    <col min="14877" max="14877" width="9.33203125" style="652" customWidth="1"/>
    <col min="14878" max="14878" width="7.6640625" style="652" customWidth="1"/>
    <col min="14879" max="14880" width="5.6640625" style="652" customWidth="1"/>
    <col min="14881" max="14881" width="7.33203125" style="652" customWidth="1"/>
    <col min="14882" max="14882" width="6.44140625" style="652" customWidth="1"/>
    <col min="14883" max="14883" width="7.33203125" style="652" customWidth="1"/>
    <col min="14884" max="14884" width="5.6640625" style="652" customWidth="1"/>
    <col min="14885" max="14885" width="6.33203125" style="652" customWidth="1"/>
    <col min="14886" max="14886" width="6.6640625" style="652" customWidth="1"/>
    <col min="14887" max="14887" width="7.33203125" style="652" customWidth="1"/>
    <col min="14888" max="14888" width="5.44140625" style="652" customWidth="1"/>
    <col min="14889" max="14889" width="6.44140625" style="652" customWidth="1"/>
    <col min="14890" max="14890" width="8" style="652" customWidth="1"/>
    <col min="14891" max="14892" width="5.6640625" style="652" customWidth="1"/>
    <col min="14893" max="14894" width="6.33203125" style="652" bestFit="1" customWidth="1"/>
    <col min="14895" max="14895" width="5.6640625" style="652" customWidth="1"/>
    <col min="14896" max="14896" width="6.33203125" style="652" bestFit="1" customWidth="1"/>
    <col min="14897" max="14897" width="5.6640625" style="652" customWidth="1"/>
    <col min="14898" max="14899" width="6.44140625" style="652" customWidth="1"/>
    <col min="14900" max="14900" width="4.6640625" style="652" customWidth="1"/>
    <col min="14901" max="14901" width="5.44140625" style="652" customWidth="1"/>
    <col min="14902" max="14902" width="7" style="652" customWidth="1"/>
    <col min="14903" max="14903" width="9.33203125" style="652" customWidth="1"/>
    <col min="14904" max="14904" width="6.33203125" style="652" customWidth="1"/>
    <col min="14905" max="14905" width="7" style="652" customWidth="1"/>
    <col min="14906" max="14906" width="7.44140625" style="652" customWidth="1"/>
    <col min="14907" max="14907" width="7" style="652" customWidth="1"/>
    <col min="14908" max="14908" width="6.44140625" style="652" customWidth="1"/>
    <col min="14909" max="14909" width="7.6640625" style="652" customWidth="1"/>
    <col min="14910" max="14911" width="8.44140625" style="652" customWidth="1"/>
    <col min="14912" max="14912" width="7.44140625" style="652" customWidth="1"/>
    <col min="14913" max="14913" width="7" style="652" customWidth="1"/>
    <col min="14914" max="14914" width="6.6640625" style="652" customWidth="1"/>
    <col min="14915" max="14915" width="0" style="652" hidden="1"/>
    <col min="14916" max="14916" width="9.33203125" style="652" bestFit="1" customWidth="1"/>
    <col min="14917" max="14959" width="0" style="652" hidden="1"/>
    <col min="14960" max="14962" width="10.33203125" style="652" bestFit="1" customWidth="1"/>
    <col min="14963" max="15111" width="0" style="652" hidden="1"/>
    <col min="15112" max="15112" width="14" style="652" customWidth="1"/>
    <col min="15113" max="15113" width="6.44140625" style="652" customWidth="1"/>
    <col min="15114" max="15114" width="6.6640625" style="652" customWidth="1"/>
    <col min="15115" max="15115" width="9.44140625" style="652" customWidth="1"/>
    <col min="15116" max="15121" width="6.33203125" style="652" customWidth="1"/>
    <col min="15122" max="15122" width="8.33203125" style="652" customWidth="1"/>
    <col min="15123" max="15123" width="7.33203125" style="652" customWidth="1"/>
    <col min="15124" max="15124" width="8" style="652" customWidth="1"/>
    <col min="15125" max="15126" width="8.44140625" style="652" customWidth="1"/>
    <col min="15127" max="15129" width="6.33203125" style="652" customWidth="1"/>
    <col min="15130" max="15130" width="7.6640625" style="652" customWidth="1"/>
    <col min="15131" max="15131" width="8.44140625" style="652" customWidth="1"/>
    <col min="15132" max="15132" width="7.6640625" style="652" customWidth="1"/>
    <col min="15133" max="15133" width="9.33203125" style="652" customWidth="1"/>
    <col min="15134" max="15134" width="7.6640625" style="652" customWidth="1"/>
    <col min="15135" max="15136" width="5.6640625" style="652" customWidth="1"/>
    <col min="15137" max="15137" width="7.33203125" style="652" customWidth="1"/>
    <col min="15138" max="15138" width="6.44140625" style="652" customWidth="1"/>
    <col min="15139" max="15139" width="7.33203125" style="652" customWidth="1"/>
    <col min="15140" max="15140" width="5.6640625" style="652" customWidth="1"/>
    <col min="15141" max="15141" width="6.33203125" style="652" customWidth="1"/>
    <col min="15142" max="15142" width="6.6640625" style="652" customWidth="1"/>
    <col min="15143" max="15143" width="7.33203125" style="652" customWidth="1"/>
    <col min="15144" max="15144" width="5.44140625" style="652" customWidth="1"/>
    <col min="15145" max="15145" width="6.44140625" style="652" customWidth="1"/>
    <col min="15146" max="15146" width="8" style="652" customWidth="1"/>
    <col min="15147" max="15148" width="5.6640625" style="652" customWidth="1"/>
    <col min="15149" max="15150" width="6.33203125" style="652" bestFit="1" customWidth="1"/>
    <col min="15151" max="15151" width="5.6640625" style="652" customWidth="1"/>
    <col min="15152" max="15152" width="6.33203125" style="652" bestFit="1" customWidth="1"/>
    <col min="15153" max="15153" width="5.6640625" style="652" customWidth="1"/>
    <col min="15154" max="15155" width="6.44140625" style="652" customWidth="1"/>
    <col min="15156" max="15156" width="4.6640625" style="652" customWidth="1"/>
    <col min="15157" max="15157" width="5.44140625" style="652" customWidth="1"/>
    <col min="15158" max="15158" width="7" style="652" customWidth="1"/>
    <col min="15159" max="15159" width="9.33203125" style="652" customWidth="1"/>
    <col min="15160" max="15160" width="6.33203125" style="652" customWidth="1"/>
    <col min="15161" max="15161" width="7" style="652" customWidth="1"/>
    <col min="15162" max="15162" width="7.44140625" style="652" customWidth="1"/>
    <col min="15163" max="15163" width="7" style="652" customWidth="1"/>
    <col min="15164" max="15164" width="6.44140625" style="652" customWidth="1"/>
    <col min="15165" max="15165" width="7.6640625" style="652" customWidth="1"/>
    <col min="15166" max="15167" width="8.44140625" style="652" customWidth="1"/>
    <col min="15168" max="15168" width="7.44140625" style="652" customWidth="1"/>
    <col min="15169" max="15169" width="7" style="652" customWidth="1"/>
    <col min="15170" max="15170" width="6.6640625" style="652" customWidth="1"/>
    <col min="15171" max="15171" width="0" style="652" hidden="1"/>
    <col min="15172" max="15172" width="9.33203125" style="652" bestFit="1" customWidth="1"/>
    <col min="15173" max="15215" width="0" style="652" hidden="1"/>
    <col min="15216" max="15218" width="10.33203125" style="652" bestFit="1" customWidth="1"/>
    <col min="15219" max="15367" width="0" style="652" hidden="1"/>
    <col min="15368" max="15368" width="14" style="652" customWidth="1"/>
    <col min="15369" max="15369" width="6.44140625" style="652" customWidth="1"/>
    <col min="15370" max="15370" width="6.6640625" style="652" customWidth="1"/>
    <col min="15371" max="15371" width="9.44140625" style="652" customWidth="1"/>
    <col min="15372" max="15377" width="6.33203125" style="652" customWidth="1"/>
    <col min="15378" max="15378" width="8.33203125" style="652" customWidth="1"/>
    <col min="15379" max="15379" width="7.33203125" style="652" customWidth="1"/>
    <col min="15380" max="15380" width="8" style="652" customWidth="1"/>
    <col min="15381" max="15382" width="8.44140625" style="652" customWidth="1"/>
    <col min="15383" max="15385" width="6.33203125" style="652" customWidth="1"/>
    <col min="15386" max="15386" width="7.6640625" style="652" customWidth="1"/>
    <col min="15387" max="15387" width="8.44140625" style="652" customWidth="1"/>
    <col min="15388" max="15388" width="7.6640625" style="652" customWidth="1"/>
    <col min="15389" max="15389" width="9.33203125" style="652" customWidth="1"/>
    <col min="15390" max="15390" width="7.6640625" style="652" customWidth="1"/>
    <col min="15391" max="15392" width="5.6640625" style="652" customWidth="1"/>
    <col min="15393" max="15393" width="7.33203125" style="652" customWidth="1"/>
    <col min="15394" max="15394" width="6.44140625" style="652" customWidth="1"/>
    <col min="15395" max="15395" width="7.33203125" style="652" customWidth="1"/>
    <col min="15396" max="15396" width="5.6640625" style="652" customWidth="1"/>
    <col min="15397" max="15397" width="6.33203125" style="652" customWidth="1"/>
    <col min="15398" max="15398" width="6.6640625" style="652" customWidth="1"/>
    <col min="15399" max="15399" width="7.33203125" style="652" customWidth="1"/>
    <col min="15400" max="15400" width="5.44140625" style="652" customWidth="1"/>
    <col min="15401" max="15401" width="6.44140625" style="652" customWidth="1"/>
    <col min="15402" max="15402" width="8" style="652" customWidth="1"/>
    <col min="15403" max="15404" width="5.6640625" style="652" customWidth="1"/>
    <col min="15405" max="15406" width="6.33203125" style="652" bestFit="1" customWidth="1"/>
    <col min="15407" max="15407" width="5.6640625" style="652" customWidth="1"/>
    <col min="15408" max="15408" width="6.33203125" style="652" bestFit="1" customWidth="1"/>
    <col min="15409" max="15409" width="5.6640625" style="652" customWidth="1"/>
    <col min="15410" max="15411" width="6.44140625" style="652" customWidth="1"/>
    <col min="15412" max="15412" width="4.6640625" style="652" customWidth="1"/>
    <col min="15413" max="15413" width="5.44140625" style="652" customWidth="1"/>
    <col min="15414" max="15414" width="7" style="652" customWidth="1"/>
    <col min="15415" max="15415" width="9.33203125" style="652" customWidth="1"/>
    <col min="15416" max="15416" width="6.33203125" style="652" customWidth="1"/>
    <col min="15417" max="15417" width="7" style="652" customWidth="1"/>
    <col min="15418" max="15418" width="7.44140625" style="652" customWidth="1"/>
    <col min="15419" max="15419" width="7" style="652" customWidth="1"/>
    <col min="15420" max="15420" width="6.44140625" style="652" customWidth="1"/>
    <col min="15421" max="15421" width="7.6640625" style="652" customWidth="1"/>
    <col min="15422" max="15423" width="8.44140625" style="652" customWidth="1"/>
    <col min="15424" max="15424" width="7.44140625" style="652" customWidth="1"/>
    <col min="15425" max="15425" width="7" style="652" customWidth="1"/>
    <col min="15426" max="15426" width="6.6640625" style="652" customWidth="1"/>
    <col min="15427" max="15427" width="0" style="652" hidden="1"/>
    <col min="15428" max="15428" width="9.33203125" style="652" bestFit="1" customWidth="1"/>
    <col min="15429" max="15471" width="0" style="652" hidden="1"/>
    <col min="15472" max="15474" width="10.33203125" style="652" bestFit="1" customWidth="1"/>
    <col min="15475" max="15623" width="0" style="652" hidden="1"/>
    <col min="15624" max="15624" width="14" style="652" customWidth="1"/>
    <col min="15625" max="15625" width="6.44140625" style="652" customWidth="1"/>
    <col min="15626" max="15626" width="6.6640625" style="652" customWidth="1"/>
    <col min="15627" max="15627" width="9.44140625" style="652" customWidth="1"/>
    <col min="15628" max="15633" width="6.33203125" style="652" customWidth="1"/>
    <col min="15634" max="15634" width="8.33203125" style="652" customWidth="1"/>
    <col min="15635" max="15635" width="7.33203125" style="652" customWidth="1"/>
    <col min="15636" max="15636" width="8" style="652" customWidth="1"/>
    <col min="15637" max="15638" width="8.44140625" style="652" customWidth="1"/>
    <col min="15639" max="15641" width="6.33203125" style="652" customWidth="1"/>
    <col min="15642" max="15642" width="7.6640625" style="652" customWidth="1"/>
    <col min="15643" max="15643" width="8.44140625" style="652" customWidth="1"/>
    <col min="15644" max="15644" width="7.6640625" style="652" customWidth="1"/>
    <col min="15645" max="15645" width="9.33203125" style="652" customWidth="1"/>
    <col min="15646" max="15646" width="7.6640625" style="652" customWidth="1"/>
    <col min="15647" max="15648" width="5.6640625" style="652" customWidth="1"/>
    <col min="15649" max="15649" width="7.33203125" style="652" customWidth="1"/>
    <col min="15650" max="15650" width="6.44140625" style="652" customWidth="1"/>
    <col min="15651" max="15651" width="7.33203125" style="652" customWidth="1"/>
    <col min="15652" max="15652" width="5.6640625" style="652" customWidth="1"/>
    <col min="15653" max="15653" width="6.33203125" style="652" customWidth="1"/>
    <col min="15654" max="15654" width="6.6640625" style="652" customWidth="1"/>
    <col min="15655" max="15655" width="7.33203125" style="652" customWidth="1"/>
    <col min="15656" max="15656" width="5.44140625" style="652" customWidth="1"/>
    <col min="15657" max="15657" width="6.44140625" style="652" customWidth="1"/>
    <col min="15658" max="15658" width="8" style="652" customWidth="1"/>
    <col min="15659" max="15660" width="5.6640625" style="652" customWidth="1"/>
    <col min="15661" max="15662" width="6.33203125" style="652" bestFit="1" customWidth="1"/>
    <col min="15663" max="15663" width="5.6640625" style="652" customWidth="1"/>
    <col min="15664" max="15664" width="6.33203125" style="652" bestFit="1" customWidth="1"/>
    <col min="15665" max="15665" width="5.6640625" style="652" customWidth="1"/>
    <col min="15666" max="15667" width="6.44140625" style="652" customWidth="1"/>
    <col min="15668" max="15668" width="4.6640625" style="652" customWidth="1"/>
    <col min="15669" max="15669" width="5.44140625" style="652" customWidth="1"/>
    <col min="15670" max="15670" width="7" style="652" customWidth="1"/>
    <col min="15671" max="15671" width="9.33203125" style="652" customWidth="1"/>
    <col min="15672" max="15672" width="6.33203125" style="652" customWidth="1"/>
    <col min="15673" max="15673" width="7" style="652" customWidth="1"/>
    <col min="15674" max="15674" width="7.44140625" style="652" customWidth="1"/>
    <col min="15675" max="15675" width="7" style="652" customWidth="1"/>
    <col min="15676" max="15676" width="6.44140625" style="652" customWidth="1"/>
    <col min="15677" max="15677" width="7.6640625" style="652" customWidth="1"/>
    <col min="15678" max="15679" width="8.44140625" style="652" customWidth="1"/>
    <col min="15680" max="15680" width="7.44140625" style="652" customWidth="1"/>
    <col min="15681" max="15681" width="7" style="652" customWidth="1"/>
    <col min="15682" max="15682" width="6.6640625" style="652" customWidth="1"/>
    <col min="15683" max="15683" width="0" style="652" hidden="1"/>
    <col min="15684" max="15684" width="9.33203125" style="652" bestFit="1" customWidth="1"/>
    <col min="15685" max="15727" width="0" style="652" hidden="1"/>
    <col min="15728" max="15730" width="10.33203125" style="652" bestFit="1" customWidth="1"/>
    <col min="15731" max="15879" width="0" style="652" hidden="1"/>
    <col min="15880" max="15880" width="14" style="652" customWidth="1"/>
    <col min="15881" max="15881" width="6.44140625" style="652" customWidth="1"/>
    <col min="15882" max="15882" width="6.6640625" style="652" customWidth="1"/>
    <col min="15883" max="15883" width="9.44140625" style="652" customWidth="1"/>
    <col min="15884" max="15889" width="6.33203125" style="652" customWidth="1"/>
    <col min="15890" max="15890" width="8.33203125" style="652" customWidth="1"/>
    <col min="15891" max="15891" width="7.33203125" style="652" customWidth="1"/>
    <col min="15892" max="15892" width="8" style="652" customWidth="1"/>
    <col min="15893" max="15894" width="8.44140625" style="652" customWidth="1"/>
    <col min="15895" max="15897" width="6.33203125" style="652" customWidth="1"/>
    <col min="15898" max="15898" width="7.6640625" style="652" customWidth="1"/>
    <col min="15899" max="15899" width="8.44140625" style="652" customWidth="1"/>
    <col min="15900" max="15900" width="7.6640625" style="652" customWidth="1"/>
    <col min="15901" max="15901" width="9.33203125" style="652" customWidth="1"/>
    <col min="15902" max="15902" width="7.6640625" style="652" customWidth="1"/>
    <col min="15903" max="15904" width="5.6640625" style="652" customWidth="1"/>
    <col min="15905" max="15905" width="7.33203125" style="652" customWidth="1"/>
    <col min="15906" max="15906" width="6.44140625" style="652" customWidth="1"/>
    <col min="15907" max="15907" width="7.33203125" style="652" customWidth="1"/>
    <col min="15908" max="15908" width="5.6640625" style="652" customWidth="1"/>
    <col min="15909" max="15909" width="6.33203125" style="652" customWidth="1"/>
    <col min="15910" max="15910" width="6.6640625" style="652" customWidth="1"/>
    <col min="15911" max="15911" width="7.33203125" style="652" customWidth="1"/>
    <col min="15912" max="15912" width="5.44140625" style="652" customWidth="1"/>
    <col min="15913" max="15913" width="6.44140625" style="652" customWidth="1"/>
    <col min="15914" max="15914" width="8" style="652" customWidth="1"/>
    <col min="15915" max="15916" width="5.6640625" style="652" customWidth="1"/>
    <col min="15917" max="15918" width="6.33203125" style="652" bestFit="1" customWidth="1"/>
    <col min="15919" max="15919" width="5.6640625" style="652" customWidth="1"/>
    <col min="15920" max="15920" width="6.33203125" style="652" bestFit="1" customWidth="1"/>
    <col min="15921" max="15921" width="5.6640625" style="652" customWidth="1"/>
    <col min="15922" max="15923" width="6.44140625" style="652" customWidth="1"/>
    <col min="15924" max="15924" width="4.6640625" style="652" customWidth="1"/>
    <col min="15925" max="15925" width="5.44140625" style="652" customWidth="1"/>
    <col min="15926" max="15926" width="7" style="652" customWidth="1"/>
    <col min="15927" max="15927" width="9.33203125" style="652" customWidth="1"/>
    <col min="15928" max="15928" width="6.33203125" style="652" customWidth="1"/>
    <col min="15929" max="15929" width="7" style="652" customWidth="1"/>
    <col min="15930" max="15930" width="7.44140625" style="652" customWidth="1"/>
    <col min="15931" max="15931" width="7" style="652" customWidth="1"/>
    <col min="15932" max="15932" width="6.44140625" style="652" customWidth="1"/>
    <col min="15933" max="15933" width="7.6640625" style="652" customWidth="1"/>
    <col min="15934" max="15935" width="8.44140625" style="652" customWidth="1"/>
    <col min="15936" max="15936" width="7.44140625" style="652" customWidth="1"/>
    <col min="15937" max="15937" width="7" style="652" customWidth="1"/>
    <col min="15938" max="15938" width="6.6640625" style="652" customWidth="1"/>
    <col min="15939" max="15939" width="0" style="652" hidden="1"/>
    <col min="15940" max="15940" width="9.33203125" style="652" bestFit="1" customWidth="1"/>
    <col min="15941" max="15983" width="0" style="652" hidden="1"/>
    <col min="15984" max="15986" width="10.33203125" style="652" bestFit="1" customWidth="1"/>
    <col min="15987" max="16135" width="0" style="652" hidden="1"/>
    <col min="16136" max="16136" width="14" style="652" customWidth="1"/>
    <col min="16137" max="16137" width="6.44140625" style="652" customWidth="1"/>
    <col min="16138" max="16138" width="6.6640625" style="652" customWidth="1"/>
    <col min="16139" max="16139" width="9.44140625" style="652" customWidth="1"/>
    <col min="16140" max="16145" width="6.33203125" style="652" customWidth="1"/>
    <col min="16146" max="16146" width="8.33203125" style="652" customWidth="1"/>
    <col min="16147" max="16147" width="7.33203125" style="652" customWidth="1"/>
    <col min="16148" max="16148" width="8" style="652" customWidth="1"/>
    <col min="16149" max="16150" width="8.44140625" style="652" customWidth="1"/>
    <col min="16151" max="16153" width="6.33203125" style="652" customWidth="1"/>
    <col min="16154" max="16154" width="7.6640625" style="652" customWidth="1"/>
    <col min="16155" max="16155" width="8.44140625" style="652" customWidth="1"/>
    <col min="16156" max="16156" width="7.6640625" style="652" customWidth="1"/>
    <col min="16157" max="16157" width="9.33203125" style="652" customWidth="1"/>
    <col min="16158" max="16158" width="7.6640625" style="652" customWidth="1"/>
    <col min="16159" max="16160" width="5.6640625" style="652" customWidth="1"/>
    <col min="16161" max="16161" width="7.33203125" style="652" customWidth="1"/>
    <col min="16162" max="16162" width="6.44140625" style="652" customWidth="1"/>
    <col min="16163" max="16163" width="7.33203125" style="652" customWidth="1"/>
    <col min="16164" max="16164" width="5.6640625" style="652" customWidth="1"/>
    <col min="16165" max="16165" width="6.33203125" style="652" customWidth="1"/>
    <col min="16166" max="16166" width="6.6640625" style="652" customWidth="1"/>
    <col min="16167" max="16167" width="7.33203125" style="652" customWidth="1"/>
    <col min="16168" max="16168" width="5.44140625" style="652" customWidth="1"/>
    <col min="16169" max="16169" width="6.44140625" style="652" customWidth="1"/>
    <col min="16170" max="16170" width="8" style="652" customWidth="1"/>
    <col min="16171" max="16172" width="5.6640625" style="652" customWidth="1"/>
    <col min="16173" max="16174" width="6.33203125" style="652" bestFit="1" customWidth="1"/>
    <col min="16175" max="16175" width="5.6640625" style="652" customWidth="1"/>
    <col min="16176" max="16176" width="6.33203125" style="652" bestFit="1" customWidth="1"/>
    <col min="16177" max="16177" width="5.6640625" style="652" customWidth="1"/>
    <col min="16178" max="16179" width="6.44140625" style="652" customWidth="1"/>
    <col min="16180" max="16180" width="4.6640625" style="652" customWidth="1"/>
    <col min="16181" max="16181" width="5.44140625" style="652" customWidth="1"/>
    <col min="16182" max="16182" width="7" style="652" customWidth="1"/>
    <col min="16183" max="16183" width="9.33203125" style="652" customWidth="1"/>
    <col min="16184" max="16184" width="6.33203125" style="652" customWidth="1"/>
    <col min="16185" max="16185" width="7" style="652" customWidth="1"/>
    <col min="16186" max="16186" width="7.44140625" style="652" customWidth="1"/>
    <col min="16187" max="16187" width="7" style="652" customWidth="1"/>
    <col min="16188" max="16188" width="6.44140625" style="652" customWidth="1"/>
    <col min="16189" max="16189" width="7.6640625" style="652" customWidth="1"/>
    <col min="16190" max="16191" width="8.44140625" style="652" customWidth="1"/>
    <col min="16192" max="16192" width="7.44140625" style="652" customWidth="1"/>
    <col min="16193" max="16193" width="7" style="652" customWidth="1"/>
    <col min="16194" max="16194" width="6.6640625" style="652" customWidth="1"/>
    <col min="16195" max="16195" width="0" style="652" hidden="1"/>
    <col min="16196" max="16196" width="9.33203125" style="652" bestFit="1" customWidth="1"/>
    <col min="16197" max="16239" width="0" style="652" hidden="1"/>
    <col min="16240" max="16242" width="10.33203125" style="652" bestFit="1" customWidth="1"/>
    <col min="16243" max="16384" width="0" style="652" hidden="1"/>
  </cols>
  <sheetData>
    <row r="1" spans="1:63" s="539" customFormat="1" ht="21" customHeight="1" x14ac:dyDescent="0.25">
      <c r="A1" s="538"/>
      <c r="B1" s="718" t="s">
        <v>86</v>
      </c>
      <c r="C1" s="719"/>
      <c r="D1" s="719"/>
      <c r="E1" s="720"/>
      <c r="F1" s="721" t="s">
        <v>105</v>
      </c>
      <c r="G1" s="722"/>
      <c r="H1" s="722"/>
      <c r="I1" s="722"/>
      <c r="J1" s="722"/>
      <c r="K1" s="722"/>
      <c r="L1" s="722"/>
      <c r="M1" s="723"/>
      <c r="N1" s="721" t="s">
        <v>101</v>
      </c>
      <c r="O1" s="722"/>
      <c r="P1" s="722"/>
      <c r="Q1" s="722"/>
      <c r="R1" s="722"/>
      <c r="S1" s="722"/>
      <c r="T1" s="722"/>
      <c r="U1" s="722"/>
      <c r="V1" s="722"/>
      <c r="W1" s="724"/>
      <c r="X1" s="718" t="s">
        <v>106</v>
      </c>
      <c r="Y1" s="719"/>
      <c r="Z1" s="719"/>
      <c r="AA1" s="719"/>
      <c r="AB1" s="719"/>
      <c r="AC1" s="719"/>
      <c r="AD1" s="719"/>
      <c r="AE1" s="719"/>
      <c r="AF1" s="719"/>
      <c r="AG1" s="719"/>
      <c r="AH1" s="725"/>
      <c r="AI1" s="718" t="s">
        <v>92</v>
      </c>
      <c r="AJ1" s="719"/>
      <c r="AK1" s="719"/>
      <c r="AL1" s="719"/>
      <c r="AM1" s="719"/>
      <c r="AN1" s="719"/>
      <c r="AO1" s="719"/>
      <c r="AP1" s="719"/>
      <c r="AQ1" s="719"/>
      <c r="AR1" s="719"/>
      <c r="AS1" s="717" t="s">
        <v>89</v>
      </c>
      <c r="AT1" s="717"/>
      <c r="AU1" s="717"/>
      <c r="AV1" s="717"/>
      <c r="AW1" s="717"/>
      <c r="AX1" s="717"/>
      <c r="AY1" s="717"/>
      <c r="AZ1" s="717"/>
      <c r="BA1" s="717"/>
      <c r="BB1" s="717"/>
      <c r="BC1" s="717"/>
      <c r="BD1" s="717" t="s">
        <v>99</v>
      </c>
      <c r="BE1" s="717"/>
      <c r="BF1" s="717"/>
      <c r="BG1" s="717"/>
      <c r="BH1" s="717"/>
      <c r="BI1" s="717"/>
      <c r="BJ1" s="717"/>
      <c r="BK1" s="717"/>
    </row>
    <row r="2" spans="1:63" s="554" customFormat="1" ht="99" customHeight="1" thickBot="1" x14ac:dyDescent="0.3">
      <c r="A2" s="540" t="s">
        <v>26</v>
      </c>
      <c r="B2" s="541" t="s">
        <v>38</v>
      </c>
      <c r="C2" s="542" t="s">
        <v>107</v>
      </c>
      <c r="D2" s="542" t="s">
        <v>228</v>
      </c>
      <c r="E2" s="542" t="s">
        <v>16</v>
      </c>
      <c r="F2" s="543" t="s">
        <v>103</v>
      </c>
      <c r="G2" s="544" t="s">
        <v>2</v>
      </c>
      <c r="H2" s="544" t="s">
        <v>3</v>
      </c>
      <c r="I2" s="544" t="s">
        <v>160</v>
      </c>
      <c r="J2" s="544" t="s">
        <v>163</v>
      </c>
      <c r="K2" s="545" t="s">
        <v>56</v>
      </c>
      <c r="L2" s="545" t="s">
        <v>39</v>
      </c>
      <c r="M2" s="546" t="s">
        <v>40</v>
      </c>
      <c r="N2" s="543" t="s">
        <v>104</v>
      </c>
      <c r="O2" s="544" t="s">
        <v>4</v>
      </c>
      <c r="P2" s="544" t="s">
        <v>5</v>
      </c>
      <c r="Q2" s="547" t="s">
        <v>102</v>
      </c>
      <c r="R2" s="544" t="s">
        <v>195</v>
      </c>
      <c r="S2" s="544" t="s">
        <v>196</v>
      </c>
      <c r="T2" s="544" t="s">
        <v>197</v>
      </c>
      <c r="U2" s="544" t="s">
        <v>198</v>
      </c>
      <c r="V2" s="544" t="s">
        <v>199</v>
      </c>
      <c r="W2" s="544" t="s">
        <v>173</v>
      </c>
      <c r="X2" s="548" t="s">
        <v>27</v>
      </c>
      <c r="Y2" s="545" t="s">
        <v>2</v>
      </c>
      <c r="Z2" s="545" t="s">
        <v>3</v>
      </c>
      <c r="AA2" s="549" t="s">
        <v>24</v>
      </c>
      <c r="AB2" s="545" t="s">
        <v>41</v>
      </c>
      <c r="AC2" s="549" t="s">
        <v>165</v>
      </c>
      <c r="AD2" s="545" t="s">
        <v>93</v>
      </c>
      <c r="AE2" s="549" t="s">
        <v>95</v>
      </c>
      <c r="AF2" s="545" t="s">
        <v>108</v>
      </c>
      <c r="AG2" s="549" t="s">
        <v>96</v>
      </c>
      <c r="AH2" s="550" t="s">
        <v>97</v>
      </c>
      <c r="AI2" s="542" t="s">
        <v>175</v>
      </c>
      <c r="AJ2" s="551" t="s">
        <v>176</v>
      </c>
      <c r="AK2" s="542" t="s">
        <v>94</v>
      </c>
      <c r="AL2" s="551" t="s">
        <v>98</v>
      </c>
      <c r="AM2" s="549" t="s">
        <v>166</v>
      </c>
      <c r="AN2" s="548" t="s">
        <v>200</v>
      </c>
      <c r="AO2" s="548" t="s">
        <v>201</v>
      </c>
      <c r="AP2" s="548" t="s">
        <v>20</v>
      </c>
      <c r="AQ2" s="548" t="s">
        <v>21</v>
      </c>
      <c r="AR2" s="548" t="s">
        <v>22</v>
      </c>
      <c r="AS2" s="549" t="s">
        <v>109</v>
      </c>
      <c r="AT2" s="552" t="s">
        <v>160</v>
      </c>
      <c r="AU2" s="552" t="s">
        <v>163</v>
      </c>
      <c r="AV2" s="542" t="s">
        <v>57</v>
      </c>
      <c r="AW2" s="548" t="s">
        <v>4</v>
      </c>
      <c r="AX2" s="548" t="s">
        <v>5</v>
      </c>
      <c r="AY2" s="544" t="s">
        <v>85</v>
      </c>
      <c r="AZ2" s="549" t="s">
        <v>90</v>
      </c>
      <c r="BA2" s="548" t="s">
        <v>4</v>
      </c>
      <c r="BB2" s="548" t="s">
        <v>5</v>
      </c>
      <c r="BC2" s="545" t="s">
        <v>85</v>
      </c>
      <c r="BD2" s="549" t="s">
        <v>91</v>
      </c>
      <c r="BE2" s="545" t="s">
        <v>53</v>
      </c>
      <c r="BF2" s="545" t="s">
        <v>54</v>
      </c>
      <c r="BG2" s="545" t="s">
        <v>55</v>
      </c>
      <c r="BH2" s="549" t="s">
        <v>4</v>
      </c>
      <c r="BI2" s="548" t="s">
        <v>5</v>
      </c>
      <c r="BJ2" s="548" t="s">
        <v>85</v>
      </c>
      <c r="BK2" s="553" t="s">
        <v>87</v>
      </c>
    </row>
    <row r="3" spans="1:63" s="557" customFormat="1" ht="26.25" customHeight="1" x14ac:dyDescent="0.25">
      <c r="A3" s="555" t="s">
        <v>154</v>
      </c>
      <c r="B3" s="556">
        <f>(SUM(B4:B9)-SUM(B16:B21))/SUM(B16:B21)</f>
        <v>-2.1138036752469391E-2</v>
      </c>
      <c r="C3" s="556">
        <f t="shared" ref="C3:BK3" si="0">(SUM(C4:C9)-SUM(C16:C21))/SUM(C16:C21)</f>
        <v>0.92273933234343763</v>
      </c>
      <c r="D3" s="556">
        <f t="shared" si="0"/>
        <v>-0.51236283724511911</v>
      </c>
      <c r="E3" s="556">
        <f t="shared" si="0"/>
        <v>0.16584983528433114</v>
      </c>
      <c r="F3" s="556">
        <f t="shared" si="0"/>
        <v>0.34093256958225998</v>
      </c>
      <c r="G3" s="556">
        <f t="shared" si="0"/>
        <v>0.4130961074560382</v>
      </c>
      <c r="H3" s="556">
        <f t="shared" si="0"/>
        <v>1.7549850834582305E-2</v>
      </c>
      <c r="I3" s="556">
        <f t="shared" si="0"/>
        <v>0.37817300217330169</v>
      </c>
      <c r="J3" s="556">
        <f t="shared" si="0"/>
        <v>2.1831230763798296E-2</v>
      </c>
      <c r="K3" s="556">
        <f t="shared" si="0"/>
        <v>0.12431444241316271</v>
      </c>
      <c r="L3" s="556">
        <f t="shared" si="0"/>
        <v>0.11152416356877323</v>
      </c>
      <c r="M3" s="556">
        <f t="shared" si="0"/>
        <v>0.30748929109535661</v>
      </c>
      <c r="N3" s="556">
        <f t="shared" si="0"/>
        <v>-0.33920983137214467</v>
      </c>
      <c r="O3" s="556">
        <f t="shared" si="0"/>
        <v>-0.38862559241706163</v>
      </c>
      <c r="P3" s="556">
        <f t="shared" si="0"/>
        <v>-0.3288888888888889</v>
      </c>
      <c r="Q3" s="556">
        <f t="shared" si="0"/>
        <v>-0.10109274554007233</v>
      </c>
      <c r="R3" s="556">
        <f t="shared" si="0"/>
        <v>-0.65848156310012573</v>
      </c>
      <c r="S3" s="556">
        <f t="shared" si="0"/>
        <v>-0.3531043237847985</v>
      </c>
      <c r="T3" s="556">
        <f t="shared" si="0"/>
        <v>-0.21885031082660419</v>
      </c>
      <c r="U3" s="556">
        <f t="shared" si="0"/>
        <v>0.42403003744667311</v>
      </c>
      <c r="V3" s="556">
        <f t="shared" si="0"/>
        <v>0.14222735588345881</v>
      </c>
      <c r="W3" s="556">
        <f t="shared" si="0"/>
        <v>-0.30739981143057948</v>
      </c>
      <c r="X3" s="556">
        <f t="shared" si="0"/>
        <v>6.6372385928111705E-2</v>
      </c>
      <c r="Y3" s="556">
        <f t="shared" si="0"/>
        <v>2.1589765326259076E-2</v>
      </c>
      <c r="Z3" s="556">
        <f t="shared" si="0"/>
        <v>0.56306395819316424</v>
      </c>
      <c r="AA3" s="556">
        <f t="shared" si="0"/>
        <v>-1.5544041450777202E-2</v>
      </c>
      <c r="AB3" s="556">
        <f t="shared" si="0"/>
        <v>-0.14795918367346939</v>
      </c>
      <c r="AC3" s="556">
        <f t="shared" si="0"/>
        <v>-0.51156556208291593</v>
      </c>
      <c r="AD3" s="556">
        <f t="shared" si="0"/>
        <v>0.1361021752893998</v>
      </c>
      <c r="AE3" s="556">
        <f t="shared" si="0"/>
        <v>-0.2</v>
      </c>
      <c r="AF3" s="556">
        <f t="shared" si="0"/>
        <v>0.13537160056780623</v>
      </c>
      <c r="AG3" s="556">
        <f t="shared" si="0"/>
        <v>1</v>
      </c>
      <c r="AH3" s="556">
        <f t="shared" si="0"/>
        <v>0.35771740314660233</v>
      </c>
      <c r="AI3" s="556">
        <f t="shared" si="0"/>
        <v>-0.25</v>
      </c>
      <c r="AJ3" s="556">
        <f t="shared" si="0"/>
        <v>9.6279842623017337E-2</v>
      </c>
      <c r="AK3" s="556">
        <f t="shared" si="0"/>
        <v>0.6428571428571429</v>
      </c>
      <c r="AL3" s="556">
        <f t="shared" si="0"/>
        <v>9.1762387230020601E-2</v>
      </c>
      <c r="AM3" s="556">
        <f t="shared" si="0"/>
        <v>-0.54020644082763025</v>
      </c>
      <c r="AN3" s="556">
        <f t="shared" si="0"/>
        <v>-0.75572378138847862</v>
      </c>
      <c r="AO3" s="556">
        <f t="shared" si="0"/>
        <v>-0.14529914564102561</v>
      </c>
      <c r="AP3" s="556">
        <f t="shared" si="0"/>
        <v>0.30246913504389583</v>
      </c>
      <c r="AQ3" s="556">
        <f t="shared" si="0"/>
        <v>-1</v>
      </c>
      <c r="AR3" s="556">
        <f t="shared" si="0"/>
        <v>-1</v>
      </c>
      <c r="AS3" s="556">
        <f t="shared" si="0"/>
        <v>4.795853147601644E-2</v>
      </c>
      <c r="AT3" s="556">
        <f t="shared" si="0"/>
        <v>4.7891590130984915E-2</v>
      </c>
      <c r="AU3" s="556">
        <f t="shared" si="0"/>
        <v>-2.1327198611745404E-4</v>
      </c>
      <c r="AV3" s="556">
        <f t="shared" si="0"/>
        <v>4.161540455061543E-2</v>
      </c>
      <c r="AW3" s="556">
        <f t="shared" si="0"/>
        <v>-0.18840579710144928</v>
      </c>
      <c r="AX3" s="556">
        <f t="shared" si="0"/>
        <v>-0.33766233766233766</v>
      </c>
      <c r="AY3" s="556">
        <f t="shared" si="0"/>
        <v>5.6012633123680183E-2</v>
      </c>
      <c r="AZ3" s="556">
        <f t="shared" si="0"/>
        <v>5.0402768647343651E-2</v>
      </c>
      <c r="BA3" s="556">
        <f t="shared" si="0"/>
        <v>0.3</v>
      </c>
      <c r="BB3" s="556">
        <f t="shared" si="0"/>
        <v>0</v>
      </c>
      <c r="BC3" s="556">
        <f t="shared" si="0"/>
        <v>-7.8342097921748011E-2</v>
      </c>
      <c r="BD3" s="556">
        <f t="shared" si="0"/>
        <v>8.8938088710014046E-2</v>
      </c>
      <c r="BE3" s="556">
        <f t="shared" si="0"/>
        <v>-8.8373632574561892E-2</v>
      </c>
      <c r="BF3" s="556">
        <f t="shared" si="0"/>
        <v>0.28048912292230854</v>
      </c>
      <c r="BG3" s="556">
        <f t="shared" si="0"/>
        <v>0.92754677259733931</v>
      </c>
      <c r="BH3" s="556">
        <f t="shared" si="0"/>
        <v>0.66666666666666663</v>
      </c>
      <c r="BI3" s="556">
        <f t="shared" si="0"/>
        <v>0.33333333333333331</v>
      </c>
      <c r="BJ3" s="556">
        <f t="shared" si="0"/>
        <v>-0.19298429672242509</v>
      </c>
      <c r="BK3" s="556">
        <f t="shared" si="0"/>
        <v>-0.20683983162563482</v>
      </c>
    </row>
    <row r="4" spans="1:63" s="557" customFormat="1" ht="14.25" customHeight="1" x14ac:dyDescent="0.25">
      <c r="A4" s="558">
        <v>46204</v>
      </c>
      <c r="B4" s="388">
        <v>170.67741899999999</v>
      </c>
      <c r="C4" s="389">
        <v>6.3870967700000003</v>
      </c>
      <c r="D4" s="390">
        <v>21.935483900000001</v>
      </c>
      <c r="E4" s="389">
        <v>142.354839</v>
      </c>
      <c r="F4" s="559">
        <v>104.419355</v>
      </c>
      <c r="G4" s="560">
        <v>88.612903200000005</v>
      </c>
      <c r="H4" s="560">
        <v>15.806451600000001</v>
      </c>
      <c r="I4" s="560">
        <v>96.935483899999994</v>
      </c>
      <c r="J4" s="210">
        <v>0.92832869825713826</v>
      </c>
      <c r="K4" s="561">
        <v>110</v>
      </c>
      <c r="L4" s="561">
        <v>120</v>
      </c>
      <c r="M4" s="562">
        <v>31.006875000000001</v>
      </c>
      <c r="N4" s="559">
        <v>84.645161299999998</v>
      </c>
      <c r="O4" s="563">
        <v>21</v>
      </c>
      <c r="P4" s="564">
        <v>31</v>
      </c>
      <c r="Q4" s="565">
        <v>116.55858000000001</v>
      </c>
      <c r="R4" s="566">
        <v>11.6774194</v>
      </c>
      <c r="S4" s="567">
        <v>24.677419400000002</v>
      </c>
      <c r="T4" s="566">
        <v>29.225806500000001</v>
      </c>
      <c r="U4" s="566">
        <v>3.9032258099999999</v>
      </c>
      <c r="V4" s="566">
        <v>8.1290322600000007</v>
      </c>
      <c r="W4" s="568">
        <v>46.2034722</v>
      </c>
      <c r="X4" s="559">
        <v>61.677419399999998</v>
      </c>
      <c r="Y4" s="566">
        <v>57.612903199999998</v>
      </c>
      <c r="Z4" s="569">
        <v>4.0645161300000003</v>
      </c>
      <c r="AA4" s="570">
        <v>40</v>
      </c>
      <c r="AB4" s="126">
        <v>32</v>
      </c>
      <c r="AC4" s="571">
        <v>0</v>
      </c>
      <c r="AD4" s="132">
        <v>66.017773399999996</v>
      </c>
      <c r="AE4" s="162">
        <v>4</v>
      </c>
      <c r="AF4" s="133">
        <v>88.405729199999996</v>
      </c>
      <c r="AG4" s="150">
        <v>2</v>
      </c>
      <c r="AH4" s="190">
        <v>78.048263899999995</v>
      </c>
      <c r="AI4" s="150">
        <v>14</v>
      </c>
      <c r="AJ4" s="192">
        <v>60.385565499999998</v>
      </c>
      <c r="AK4" s="191">
        <v>4</v>
      </c>
      <c r="AL4" s="193">
        <v>39.545138899999998</v>
      </c>
      <c r="AM4" s="572">
        <v>0</v>
      </c>
      <c r="AN4" s="573">
        <v>0</v>
      </c>
      <c r="AO4" s="573">
        <v>0</v>
      </c>
      <c r="AP4" s="573">
        <v>0</v>
      </c>
      <c r="AQ4" s="573">
        <v>0</v>
      </c>
      <c r="AR4" s="573">
        <v>0</v>
      </c>
      <c r="AS4" s="574">
        <v>152.935484</v>
      </c>
      <c r="AT4" s="560">
        <v>135.74193500000001</v>
      </c>
      <c r="AU4" s="137">
        <v>0.88757645674956642</v>
      </c>
      <c r="AV4" s="559">
        <v>74.096774199999999</v>
      </c>
      <c r="AW4" s="566">
        <v>20</v>
      </c>
      <c r="AX4" s="566">
        <v>22</v>
      </c>
      <c r="AY4" s="575">
        <v>116.87632600000001</v>
      </c>
      <c r="AZ4" s="576">
        <v>65.838709699999995</v>
      </c>
      <c r="BA4" s="577">
        <v>12</v>
      </c>
      <c r="BB4" s="208">
        <v>12</v>
      </c>
      <c r="BC4" s="578">
        <v>208.95486099999999</v>
      </c>
      <c r="BD4" s="559">
        <v>13</v>
      </c>
      <c r="BE4" s="566">
        <v>3.83870968</v>
      </c>
      <c r="BF4" s="566">
        <v>0.77419354799999995</v>
      </c>
      <c r="BG4" s="569">
        <v>6.3870967700000003</v>
      </c>
      <c r="BH4" s="559">
        <v>2</v>
      </c>
      <c r="BI4" s="563">
        <v>3</v>
      </c>
      <c r="BJ4" s="579">
        <v>140.78472199999999</v>
      </c>
      <c r="BK4" s="580">
        <v>111.208333</v>
      </c>
    </row>
    <row r="5" spans="1:63" s="557" customFormat="1" ht="14.25" customHeight="1" x14ac:dyDescent="0.25">
      <c r="A5" s="558">
        <v>46174</v>
      </c>
      <c r="B5" s="388">
        <v>185.26666700000001</v>
      </c>
      <c r="C5" s="389">
        <v>6.7666666700000002</v>
      </c>
      <c r="D5" s="390">
        <v>26.3333333</v>
      </c>
      <c r="E5" s="389">
        <v>152.16666699999999</v>
      </c>
      <c r="F5" s="559">
        <v>108.433333</v>
      </c>
      <c r="G5" s="560">
        <v>93.533333299999995</v>
      </c>
      <c r="H5" s="560">
        <v>14.9</v>
      </c>
      <c r="I5" s="560">
        <v>100.7</v>
      </c>
      <c r="J5" s="210">
        <v>0.9286812201926874</v>
      </c>
      <c r="K5" s="561">
        <v>95</v>
      </c>
      <c r="L5" s="561">
        <v>99</v>
      </c>
      <c r="M5" s="562">
        <v>25.816968299999999</v>
      </c>
      <c r="N5" s="559">
        <v>85.666666699999993</v>
      </c>
      <c r="O5" s="563">
        <v>20</v>
      </c>
      <c r="P5" s="564">
        <v>14</v>
      </c>
      <c r="Q5" s="565">
        <v>91.739980200000005</v>
      </c>
      <c r="R5" s="566">
        <v>11.3666667</v>
      </c>
      <c r="S5" s="567">
        <v>22.6</v>
      </c>
      <c r="T5" s="566">
        <v>31.7</v>
      </c>
      <c r="U5" s="566">
        <v>4.2333333299999998</v>
      </c>
      <c r="V5" s="566">
        <v>6.7666666700000002</v>
      </c>
      <c r="W5" s="568">
        <v>133.33166700000001</v>
      </c>
      <c r="X5" s="559">
        <v>59.3</v>
      </c>
      <c r="Y5" s="566">
        <v>52.8</v>
      </c>
      <c r="Z5" s="569">
        <v>6.5</v>
      </c>
      <c r="AA5" s="570">
        <v>26</v>
      </c>
      <c r="AB5" s="126">
        <v>27</v>
      </c>
      <c r="AC5" s="571">
        <v>7.4074074000000004E-2</v>
      </c>
      <c r="AD5" s="132">
        <v>57.331352899999999</v>
      </c>
      <c r="AE5" s="162">
        <v>1</v>
      </c>
      <c r="AF5" s="133">
        <v>182.83333300000001</v>
      </c>
      <c r="AG5" s="150">
        <v>3</v>
      </c>
      <c r="AH5" s="190">
        <v>112.88588</v>
      </c>
      <c r="AI5" s="150">
        <v>18</v>
      </c>
      <c r="AJ5" s="192">
        <v>47.580517</v>
      </c>
      <c r="AK5" s="191">
        <v>3</v>
      </c>
      <c r="AL5" s="193">
        <v>31.152083300000001</v>
      </c>
      <c r="AM5" s="572">
        <v>4.7619047999999997E-2</v>
      </c>
      <c r="AN5" s="573">
        <v>0</v>
      </c>
      <c r="AO5" s="573">
        <v>0</v>
      </c>
      <c r="AP5" s="573">
        <v>0.14285714299999999</v>
      </c>
      <c r="AQ5" s="573">
        <v>0</v>
      </c>
      <c r="AR5" s="573">
        <v>0</v>
      </c>
      <c r="AS5" s="574">
        <v>155.86666700000001</v>
      </c>
      <c r="AT5" s="560">
        <v>137.16666699999999</v>
      </c>
      <c r="AU5" s="137">
        <v>0.88002566321636932</v>
      </c>
      <c r="AV5" s="559">
        <v>73.5</v>
      </c>
      <c r="AW5" s="566">
        <v>20</v>
      </c>
      <c r="AX5" s="566">
        <v>17</v>
      </c>
      <c r="AY5" s="575">
        <v>104.24326000000001</v>
      </c>
      <c r="AZ5" s="576">
        <v>68.900000000000006</v>
      </c>
      <c r="BA5" s="577">
        <v>9</v>
      </c>
      <c r="BB5" s="208">
        <v>12</v>
      </c>
      <c r="BC5" s="578">
        <v>294.46221100000002</v>
      </c>
      <c r="BD5" s="559">
        <v>13.466666699999999</v>
      </c>
      <c r="BE5" s="566">
        <v>4.9000000000000004</v>
      </c>
      <c r="BF5" s="566">
        <v>1</v>
      </c>
      <c r="BG5" s="569">
        <v>5.3</v>
      </c>
      <c r="BH5" s="559">
        <v>3</v>
      </c>
      <c r="BI5" s="563">
        <v>2</v>
      </c>
      <c r="BJ5" s="579">
        <v>86.84375</v>
      </c>
      <c r="BK5" s="580">
        <v>86.84375</v>
      </c>
    </row>
    <row r="6" spans="1:63" s="557" customFormat="1" ht="14.25" customHeight="1" x14ac:dyDescent="0.25">
      <c r="A6" s="558">
        <v>46143</v>
      </c>
      <c r="B6" s="388">
        <v>187.129032</v>
      </c>
      <c r="C6" s="389">
        <v>3.9677419399999998</v>
      </c>
      <c r="D6" s="390">
        <v>27.419354800000001</v>
      </c>
      <c r="E6" s="389">
        <v>155.74193500000001</v>
      </c>
      <c r="F6" s="559">
        <v>106.870968</v>
      </c>
      <c r="G6" s="560">
        <v>95.354838700000002</v>
      </c>
      <c r="H6" s="560">
        <v>11.516128999999999</v>
      </c>
      <c r="I6" s="560">
        <v>98.354838700000002</v>
      </c>
      <c r="J6" s="210">
        <v>0.92031391256791084</v>
      </c>
      <c r="K6" s="561">
        <v>117</v>
      </c>
      <c r="L6" s="561">
        <v>106</v>
      </c>
      <c r="M6" s="562">
        <v>18.8186976</v>
      </c>
      <c r="N6" s="559">
        <v>86.258064500000003</v>
      </c>
      <c r="O6" s="563">
        <v>18</v>
      </c>
      <c r="P6" s="564">
        <v>19</v>
      </c>
      <c r="Q6" s="565">
        <v>128.88161500000001</v>
      </c>
      <c r="R6" s="566">
        <v>15.3225806</v>
      </c>
      <c r="S6" s="567">
        <v>22.7096774</v>
      </c>
      <c r="T6" s="566">
        <v>29.322580599999998</v>
      </c>
      <c r="U6" s="566">
        <v>6.0967741899999996</v>
      </c>
      <c r="V6" s="566">
        <v>4.2580645199999996</v>
      </c>
      <c r="W6" s="568">
        <v>88.819444399999995</v>
      </c>
      <c r="X6" s="559">
        <v>58.064516099999999</v>
      </c>
      <c r="Y6" s="566">
        <v>51.709677399999997</v>
      </c>
      <c r="Z6" s="569">
        <v>6.3548387100000001</v>
      </c>
      <c r="AA6" s="570">
        <v>22</v>
      </c>
      <c r="AB6" s="126">
        <v>26</v>
      </c>
      <c r="AC6" s="571">
        <v>3.8461538000000003E-2</v>
      </c>
      <c r="AD6" s="132">
        <v>49.488114299999999</v>
      </c>
      <c r="AE6" s="162">
        <v>0</v>
      </c>
      <c r="AF6" s="133">
        <v>0</v>
      </c>
      <c r="AG6" s="150">
        <v>3</v>
      </c>
      <c r="AH6" s="190">
        <v>59.957407400000001</v>
      </c>
      <c r="AI6" s="150">
        <v>15</v>
      </c>
      <c r="AJ6" s="192">
        <v>54.781296300000001</v>
      </c>
      <c r="AK6" s="191">
        <v>4</v>
      </c>
      <c r="AL6" s="193">
        <v>36.5364583</v>
      </c>
      <c r="AM6" s="572">
        <v>0</v>
      </c>
      <c r="AN6" s="573">
        <v>0</v>
      </c>
      <c r="AO6" s="573">
        <v>0</v>
      </c>
      <c r="AP6" s="573">
        <v>0</v>
      </c>
      <c r="AQ6" s="573">
        <v>0</v>
      </c>
      <c r="AR6" s="573">
        <v>0</v>
      </c>
      <c r="AS6" s="574">
        <v>152</v>
      </c>
      <c r="AT6" s="560">
        <v>129.290323</v>
      </c>
      <c r="AU6" s="137">
        <v>0.85059423026315795</v>
      </c>
      <c r="AV6" s="559">
        <v>69.709677400000004</v>
      </c>
      <c r="AW6" s="566">
        <v>20</v>
      </c>
      <c r="AX6" s="566">
        <v>9</v>
      </c>
      <c r="AY6" s="575">
        <v>107.772454</v>
      </c>
      <c r="AZ6" s="576">
        <v>70.451612900000001</v>
      </c>
      <c r="BA6" s="577">
        <v>8</v>
      </c>
      <c r="BB6" s="208">
        <v>6</v>
      </c>
      <c r="BC6" s="578">
        <v>156.42708300000001</v>
      </c>
      <c r="BD6" s="559">
        <v>11.838709700000001</v>
      </c>
      <c r="BE6" s="566">
        <v>4.4516128999999998</v>
      </c>
      <c r="BF6" s="566">
        <v>1.83870968</v>
      </c>
      <c r="BG6" s="569">
        <v>4.1290322599999998</v>
      </c>
      <c r="BH6" s="559">
        <v>3</v>
      </c>
      <c r="BI6" s="563">
        <v>2</v>
      </c>
      <c r="BJ6" s="579">
        <v>81.380208300000007</v>
      </c>
      <c r="BK6" s="580">
        <v>81.380208300000007</v>
      </c>
    </row>
    <row r="7" spans="1:63" s="557" customFormat="1" ht="14.25" customHeight="1" x14ac:dyDescent="0.25">
      <c r="A7" s="558">
        <v>46113</v>
      </c>
      <c r="B7" s="388">
        <v>166.566667</v>
      </c>
      <c r="C7" s="389">
        <v>5.0999999999999996</v>
      </c>
      <c r="D7" s="390">
        <v>25.9</v>
      </c>
      <c r="E7" s="389">
        <v>135.566667</v>
      </c>
      <c r="F7" s="559">
        <v>95.5</v>
      </c>
      <c r="G7" s="560">
        <v>84.366666699999996</v>
      </c>
      <c r="H7" s="560">
        <v>11.1333333</v>
      </c>
      <c r="I7" s="560">
        <v>86.9</v>
      </c>
      <c r="J7" s="210">
        <v>0.9099476439790577</v>
      </c>
      <c r="K7" s="561">
        <v>111</v>
      </c>
      <c r="L7" s="561">
        <v>95</v>
      </c>
      <c r="M7" s="562">
        <v>26.208655</v>
      </c>
      <c r="N7" s="559">
        <v>91.4</v>
      </c>
      <c r="O7" s="563">
        <v>23</v>
      </c>
      <c r="P7" s="564">
        <v>37</v>
      </c>
      <c r="Q7" s="565">
        <v>123.433296</v>
      </c>
      <c r="R7" s="566">
        <v>16.266666699999998</v>
      </c>
      <c r="S7" s="567">
        <v>23.6666667</v>
      </c>
      <c r="T7" s="566">
        <v>33.6</v>
      </c>
      <c r="U7" s="566">
        <v>7.4</v>
      </c>
      <c r="V7" s="566">
        <v>4.1666666699999997</v>
      </c>
      <c r="W7" s="568">
        <v>121.531052</v>
      </c>
      <c r="X7" s="559">
        <v>56.466666699999998</v>
      </c>
      <c r="Y7" s="566">
        <v>48.066666699999999</v>
      </c>
      <c r="Z7" s="569">
        <v>8.4</v>
      </c>
      <c r="AA7" s="570">
        <v>44</v>
      </c>
      <c r="AB7" s="126">
        <v>37</v>
      </c>
      <c r="AC7" s="571">
        <v>0.27027026999999998</v>
      </c>
      <c r="AD7" s="132">
        <v>53.438400899999998</v>
      </c>
      <c r="AE7" s="162">
        <v>1</v>
      </c>
      <c r="AF7" s="133">
        <v>74.629166699999999</v>
      </c>
      <c r="AG7" s="150">
        <v>4</v>
      </c>
      <c r="AH7" s="190">
        <v>71.793229199999999</v>
      </c>
      <c r="AI7" s="150">
        <v>22</v>
      </c>
      <c r="AJ7" s="192">
        <v>48.779798</v>
      </c>
      <c r="AK7" s="191">
        <v>7</v>
      </c>
      <c r="AL7" s="193">
        <v>59.254464300000002</v>
      </c>
      <c r="AM7" s="572">
        <v>0.27586206899999999</v>
      </c>
      <c r="AN7" s="573">
        <v>0.125</v>
      </c>
      <c r="AO7" s="573">
        <v>0.33333333300000001</v>
      </c>
      <c r="AP7" s="573">
        <v>0.44444444399999999</v>
      </c>
      <c r="AQ7" s="573">
        <v>0</v>
      </c>
      <c r="AR7" s="573">
        <v>0</v>
      </c>
      <c r="AS7" s="574">
        <v>139.9</v>
      </c>
      <c r="AT7" s="560">
        <v>115.86666700000001</v>
      </c>
      <c r="AU7" s="137">
        <v>0.82821062902072906</v>
      </c>
      <c r="AV7" s="559">
        <v>61.9</v>
      </c>
      <c r="AW7" s="566">
        <v>24</v>
      </c>
      <c r="AX7" s="566">
        <v>22</v>
      </c>
      <c r="AY7" s="575">
        <v>105.19681199999999</v>
      </c>
      <c r="AZ7" s="576">
        <v>66.766666700000002</v>
      </c>
      <c r="BA7" s="577">
        <v>10</v>
      </c>
      <c r="BB7" s="208">
        <v>6</v>
      </c>
      <c r="BC7" s="578">
        <v>330.77083299999998</v>
      </c>
      <c r="BD7" s="559">
        <v>11.2333333</v>
      </c>
      <c r="BE7" s="566">
        <v>4</v>
      </c>
      <c r="BF7" s="566">
        <v>2.93333333</v>
      </c>
      <c r="BG7" s="569">
        <v>4.0333333299999996</v>
      </c>
      <c r="BH7" s="559">
        <v>4</v>
      </c>
      <c r="BI7" s="563">
        <v>3</v>
      </c>
      <c r="BJ7" s="579">
        <v>257.36805600000002</v>
      </c>
      <c r="BK7" s="580">
        <v>276.16666700000002</v>
      </c>
    </row>
    <row r="8" spans="1:63" s="557" customFormat="1" ht="14.25" customHeight="1" x14ac:dyDescent="0.25">
      <c r="A8" s="558">
        <v>46082</v>
      </c>
      <c r="B8" s="388">
        <v>183.83870999999999</v>
      </c>
      <c r="C8" s="389">
        <v>8.1935483900000001</v>
      </c>
      <c r="D8" s="390">
        <v>28.806451599999999</v>
      </c>
      <c r="E8" s="389">
        <v>146.83870999999999</v>
      </c>
      <c r="F8" s="559">
        <v>84.354838700000002</v>
      </c>
      <c r="G8" s="560">
        <v>71.483870999999994</v>
      </c>
      <c r="H8" s="560">
        <v>12.8709677</v>
      </c>
      <c r="I8" s="560">
        <v>75.193548399999997</v>
      </c>
      <c r="J8" s="210">
        <v>0.89139579375427103</v>
      </c>
      <c r="K8" s="561">
        <v>104</v>
      </c>
      <c r="L8" s="561">
        <v>100</v>
      </c>
      <c r="M8" s="562">
        <v>33.5481458</v>
      </c>
      <c r="N8" s="559">
        <v>106.580645</v>
      </c>
      <c r="O8" s="563">
        <v>22</v>
      </c>
      <c r="P8" s="564">
        <v>25</v>
      </c>
      <c r="Q8" s="565">
        <v>89.646249999999995</v>
      </c>
      <c r="R8" s="566">
        <v>18.064516099999999</v>
      </c>
      <c r="S8" s="567">
        <v>24.645161300000002</v>
      </c>
      <c r="T8" s="566">
        <v>41.774193500000003</v>
      </c>
      <c r="U8" s="566">
        <v>9.7096774200000002</v>
      </c>
      <c r="V8" s="566">
        <v>5.5161290300000001</v>
      </c>
      <c r="W8" s="568">
        <v>92.547222199999993</v>
      </c>
      <c r="X8" s="559">
        <v>45.258064500000003</v>
      </c>
      <c r="Y8" s="566">
        <v>38.9677419</v>
      </c>
      <c r="Z8" s="569">
        <v>6.2903225799999998</v>
      </c>
      <c r="AA8" s="570">
        <v>34</v>
      </c>
      <c r="AB8" s="126">
        <v>21</v>
      </c>
      <c r="AC8" s="571">
        <v>0.19047618999999999</v>
      </c>
      <c r="AD8" s="132">
        <v>56.033564800000001</v>
      </c>
      <c r="AE8" s="162">
        <v>4</v>
      </c>
      <c r="AF8" s="133">
        <v>121.876563</v>
      </c>
      <c r="AG8" s="150">
        <v>1</v>
      </c>
      <c r="AH8" s="190">
        <v>87.456944399999998</v>
      </c>
      <c r="AI8" s="150">
        <v>11</v>
      </c>
      <c r="AJ8" s="192">
        <v>36.433270200000003</v>
      </c>
      <c r="AK8" s="191">
        <v>3</v>
      </c>
      <c r="AL8" s="193">
        <v>46.501851899999998</v>
      </c>
      <c r="AM8" s="572">
        <v>0.21428571399999999</v>
      </c>
      <c r="AN8" s="573">
        <v>0</v>
      </c>
      <c r="AO8" s="573">
        <v>0.5</v>
      </c>
      <c r="AP8" s="573">
        <v>0.25</v>
      </c>
      <c r="AQ8" s="573">
        <v>0</v>
      </c>
      <c r="AR8" s="573">
        <v>0</v>
      </c>
      <c r="AS8" s="574">
        <v>141.90322599999999</v>
      </c>
      <c r="AT8" s="560">
        <v>118.83871000000001</v>
      </c>
      <c r="AU8" s="137">
        <v>0.83746306091730438</v>
      </c>
      <c r="AV8" s="559">
        <v>65.419354799999994</v>
      </c>
      <c r="AW8" s="566">
        <v>11</v>
      </c>
      <c r="AX8" s="566">
        <v>17</v>
      </c>
      <c r="AY8" s="575">
        <v>93.427246699999998</v>
      </c>
      <c r="AZ8" s="576">
        <v>66.032258100000007</v>
      </c>
      <c r="BA8" s="577">
        <v>9</v>
      </c>
      <c r="BB8" s="208">
        <v>13</v>
      </c>
      <c r="BC8" s="578">
        <v>212.209936</v>
      </c>
      <c r="BD8" s="559">
        <v>10.451612900000001</v>
      </c>
      <c r="BE8" s="566">
        <v>3.25806452</v>
      </c>
      <c r="BF8" s="566">
        <v>3.1935483900000001</v>
      </c>
      <c r="BG8" s="569">
        <v>4</v>
      </c>
      <c r="BH8" s="559">
        <v>2</v>
      </c>
      <c r="BI8" s="563">
        <v>1</v>
      </c>
      <c r="BJ8" s="579">
        <v>6.0416666699999997</v>
      </c>
      <c r="BK8" s="580">
        <v>6.0416666699999997</v>
      </c>
    </row>
    <row r="9" spans="1:63" s="557" customFormat="1" ht="14.25" customHeight="1" x14ac:dyDescent="0.25">
      <c r="A9" s="558">
        <v>46054</v>
      </c>
      <c r="B9" s="388">
        <v>192.35714300000001</v>
      </c>
      <c r="C9" s="389">
        <v>8.2142857100000004</v>
      </c>
      <c r="D9" s="390">
        <v>28.25</v>
      </c>
      <c r="E9" s="389">
        <v>155.89285699999999</v>
      </c>
      <c r="F9" s="559">
        <v>72.178571399999996</v>
      </c>
      <c r="G9" s="560">
        <v>59.25</v>
      </c>
      <c r="H9" s="560">
        <v>12.928571399999999</v>
      </c>
      <c r="I9" s="560">
        <v>64.821428600000004</v>
      </c>
      <c r="J9" s="210">
        <v>0.89807026299775183</v>
      </c>
      <c r="K9" s="561">
        <v>78</v>
      </c>
      <c r="L9" s="561">
        <v>78</v>
      </c>
      <c r="M9" s="562">
        <v>32.9441506</v>
      </c>
      <c r="N9" s="559">
        <v>109.5</v>
      </c>
      <c r="O9" s="563">
        <v>25</v>
      </c>
      <c r="P9" s="564">
        <v>25</v>
      </c>
      <c r="Q9" s="565">
        <v>125.468833</v>
      </c>
      <c r="R9" s="566">
        <v>17.821428600000001</v>
      </c>
      <c r="S9" s="567">
        <v>26.392857100000001</v>
      </c>
      <c r="T9" s="566">
        <v>41.714285699999998</v>
      </c>
      <c r="U9" s="566">
        <v>11.071428600000001</v>
      </c>
      <c r="V9" s="566">
        <v>7.3214285700000001</v>
      </c>
      <c r="W9" s="568">
        <v>105.487083</v>
      </c>
      <c r="X9" s="559">
        <v>43.321428599999997</v>
      </c>
      <c r="Y9" s="566">
        <v>35.642857100000001</v>
      </c>
      <c r="Z9" s="569">
        <v>7.6785714299999999</v>
      </c>
      <c r="AA9" s="570">
        <v>24</v>
      </c>
      <c r="AB9" s="126">
        <v>24</v>
      </c>
      <c r="AC9" s="571">
        <v>0.20833333300000001</v>
      </c>
      <c r="AD9" s="132">
        <v>47.314728000000002</v>
      </c>
      <c r="AE9" s="162">
        <v>2</v>
      </c>
      <c r="AF9" s="133">
        <v>90.8430556</v>
      </c>
      <c r="AG9" s="150">
        <v>1</v>
      </c>
      <c r="AH9" s="190">
        <v>112.592361</v>
      </c>
      <c r="AI9" s="150">
        <v>16</v>
      </c>
      <c r="AJ9" s="192">
        <v>34.300954900000001</v>
      </c>
      <c r="AK9" s="191">
        <v>2</v>
      </c>
      <c r="AL9" s="193">
        <v>40.200694400000003</v>
      </c>
      <c r="AM9" s="572">
        <v>0.222222222</v>
      </c>
      <c r="AN9" s="573">
        <v>0.4</v>
      </c>
      <c r="AO9" s="573">
        <v>0</v>
      </c>
      <c r="AP9" s="573">
        <v>0</v>
      </c>
      <c r="AQ9" s="573">
        <v>0</v>
      </c>
      <c r="AR9" s="573">
        <v>0</v>
      </c>
      <c r="AS9" s="574">
        <v>144.92857100000001</v>
      </c>
      <c r="AT9" s="560">
        <v>119.612903</v>
      </c>
      <c r="AU9" s="137">
        <v>0.82532313797532719</v>
      </c>
      <c r="AV9" s="559">
        <v>66.535714299999995</v>
      </c>
      <c r="AW9" s="566">
        <v>17</v>
      </c>
      <c r="AX9" s="566">
        <v>15</v>
      </c>
      <c r="AY9" s="575">
        <v>88.276296299999998</v>
      </c>
      <c r="AZ9" s="576">
        <v>69.178571399999996</v>
      </c>
      <c r="BA9" s="577">
        <v>4</v>
      </c>
      <c r="BB9" s="208">
        <v>4</v>
      </c>
      <c r="BC9" s="578">
        <v>250.15277800000001</v>
      </c>
      <c r="BD9" s="559">
        <v>9.2142857100000004</v>
      </c>
      <c r="BE9" s="566">
        <v>2.1785714299999999</v>
      </c>
      <c r="BF9" s="566">
        <v>3</v>
      </c>
      <c r="BG9" s="569">
        <v>4.0357142899999996</v>
      </c>
      <c r="BH9" s="559">
        <v>1</v>
      </c>
      <c r="BI9" s="563">
        <v>1</v>
      </c>
      <c r="BJ9" s="579">
        <v>55.3333333</v>
      </c>
      <c r="BK9" s="580">
        <v>55.3333333</v>
      </c>
    </row>
    <row r="10" spans="1:63" s="557" customFormat="1" ht="14.25" customHeight="1" x14ac:dyDescent="0.25">
      <c r="A10" s="558">
        <v>46023</v>
      </c>
      <c r="B10" s="388">
        <v>185.870968</v>
      </c>
      <c r="C10" s="389">
        <v>6.8064516099999999</v>
      </c>
      <c r="D10" s="390">
        <v>24.7096774</v>
      </c>
      <c r="E10" s="389">
        <v>154.354839</v>
      </c>
      <c r="F10" s="559">
        <v>77.903225800000001</v>
      </c>
      <c r="G10" s="560">
        <v>64.645161299999998</v>
      </c>
      <c r="H10" s="560">
        <v>13.2580645</v>
      </c>
      <c r="I10" s="560">
        <v>70.709677400000004</v>
      </c>
      <c r="J10" s="210">
        <v>0.90766045531326389</v>
      </c>
      <c r="K10" s="561">
        <v>87</v>
      </c>
      <c r="L10" s="561">
        <v>85</v>
      </c>
      <c r="M10" s="562">
        <v>23.989027799999999</v>
      </c>
      <c r="N10" s="559">
        <v>102.580645</v>
      </c>
      <c r="O10" s="563">
        <v>23</v>
      </c>
      <c r="P10" s="564">
        <v>12</v>
      </c>
      <c r="Q10" s="565">
        <v>169.06226899999999</v>
      </c>
      <c r="R10" s="566">
        <v>19.7096774</v>
      </c>
      <c r="S10" s="567">
        <v>24.806451599999999</v>
      </c>
      <c r="T10" s="566">
        <v>37.0322581</v>
      </c>
      <c r="U10" s="566">
        <v>9.2258064500000003</v>
      </c>
      <c r="V10" s="566">
        <v>7.3870967700000003</v>
      </c>
      <c r="W10" s="568">
        <v>261.85590300000001</v>
      </c>
      <c r="X10" s="559">
        <v>46.709677399999997</v>
      </c>
      <c r="Y10" s="566">
        <v>39.9677419</v>
      </c>
      <c r="Z10" s="569">
        <v>6.7419354800000004</v>
      </c>
      <c r="AA10" s="570">
        <v>22</v>
      </c>
      <c r="AB10" s="126">
        <v>31</v>
      </c>
      <c r="AC10" s="571">
        <v>0.12903225800000001</v>
      </c>
      <c r="AD10" s="132">
        <v>52.160909500000002</v>
      </c>
      <c r="AE10" s="162">
        <v>1</v>
      </c>
      <c r="AF10" s="133">
        <v>37.2083333</v>
      </c>
      <c r="AG10" s="150">
        <v>2</v>
      </c>
      <c r="AH10" s="190">
        <v>88.977777799999998</v>
      </c>
      <c r="AI10" s="150">
        <v>24</v>
      </c>
      <c r="AJ10" s="192">
        <v>43.284403900000001</v>
      </c>
      <c r="AK10" s="191">
        <v>1</v>
      </c>
      <c r="AL10" s="193">
        <v>76.770833300000007</v>
      </c>
      <c r="AM10" s="572">
        <v>0.16</v>
      </c>
      <c r="AN10" s="573">
        <v>0</v>
      </c>
      <c r="AO10" s="573">
        <v>0.18181818199999999</v>
      </c>
      <c r="AP10" s="573">
        <v>0.2</v>
      </c>
      <c r="AQ10" s="573">
        <v>0</v>
      </c>
      <c r="AR10" s="573">
        <v>0</v>
      </c>
      <c r="AS10" s="574">
        <v>142.83870999999999</v>
      </c>
      <c r="AT10" s="560">
        <v>118.51612900000001</v>
      </c>
      <c r="AU10" s="137">
        <v>0.82971996176666685</v>
      </c>
      <c r="AV10" s="559">
        <v>60.193548399999997</v>
      </c>
      <c r="AW10" s="566">
        <v>24</v>
      </c>
      <c r="AX10" s="566">
        <v>19</v>
      </c>
      <c r="AY10" s="575">
        <v>90.121820200000002</v>
      </c>
      <c r="AZ10" s="576">
        <v>72.741935499999997</v>
      </c>
      <c r="BA10" s="577">
        <v>4</v>
      </c>
      <c r="BB10" s="208">
        <v>7</v>
      </c>
      <c r="BC10" s="578">
        <v>226.171131</v>
      </c>
      <c r="BD10" s="559">
        <v>9.9032258100000004</v>
      </c>
      <c r="BE10" s="566">
        <v>1.6129032299999999</v>
      </c>
      <c r="BF10" s="566">
        <v>2.58064516</v>
      </c>
      <c r="BG10" s="569">
        <v>5.7096774200000002</v>
      </c>
      <c r="BH10" s="559">
        <v>2</v>
      </c>
      <c r="BI10" s="563">
        <v>1</v>
      </c>
      <c r="BJ10" s="579">
        <v>171</v>
      </c>
      <c r="BK10" s="580">
        <v>171</v>
      </c>
    </row>
    <row r="11" spans="1:63" s="557" customFormat="1" ht="14.25" customHeight="1" x14ac:dyDescent="0.25">
      <c r="A11" s="558">
        <v>45992</v>
      </c>
      <c r="B11" s="388">
        <v>195.870968</v>
      </c>
      <c r="C11" s="389">
        <v>7.2580645199999996</v>
      </c>
      <c r="D11" s="390">
        <v>24.354838699999998</v>
      </c>
      <c r="E11" s="389">
        <v>164.25806499999999</v>
      </c>
      <c r="F11" s="559">
        <v>68.870967699999994</v>
      </c>
      <c r="G11" s="560">
        <v>58.451612900000001</v>
      </c>
      <c r="H11" s="560">
        <v>10.419354800000001</v>
      </c>
      <c r="I11" s="560">
        <v>61.387096800000002</v>
      </c>
      <c r="J11" s="210">
        <v>0.89133489553102374</v>
      </c>
      <c r="K11" s="561">
        <v>98</v>
      </c>
      <c r="L11" s="561">
        <v>98</v>
      </c>
      <c r="M11" s="562">
        <v>28.082036599999999</v>
      </c>
      <c r="N11" s="559">
        <v>90.322580599999995</v>
      </c>
      <c r="O11" s="563">
        <v>36</v>
      </c>
      <c r="P11" s="564">
        <v>23</v>
      </c>
      <c r="Q11" s="565">
        <v>131.84676899999999</v>
      </c>
      <c r="R11" s="566">
        <v>18.419354800000001</v>
      </c>
      <c r="S11" s="567">
        <v>24.161290300000001</v>
      </c>
      <c r="T11" s="566">
        <v>32.387096800000002</v>
      </c>
      <c r="U11" s="566">
        <v>6.8709677400000002</v>
      </c>
      <c r="V11" s="566">
        <v>4.4516128999999998</v>
      </c>
      <c r="W11" s="568">
        <v>219.65377000000001</v>
      </c>
      <c r="X11" s="559">
        <v>48.419354800000001</v>
      </c>
      <c r="Y11" s="566">
        <v>41.741935499999997</v>
      </c>
      <c r="Z11" s="569">
        <v>6.6774193500000001</v>
      </c>
      <c r="AA11" s="570">
        <v>31</v>
      </c>
      <c r="AB11" s="126">
        <v>35</v>
      </c>
      <c r="AC11" s="571">
        <v>0.2</v>
      </c>
      <c r="AD11" s="132">
        <v>59.591329399999999</v>
      </c>
      <c r="AE11" s="162">
        <v>3</v>
      </c>
      <c r="AF11" s="133">
        <v>148.09375</v>
      </c>
      <c r="AG11" s="150">
        <v>3</v>
      </c>
      <c r="AH11" s="190">
        <v>122.433565</v>
      </c>
      <c r="AI11" s="150">
        <v>20</v>
      </c>
      <c r="AJ11" s="192">
        <v>38.904548599999998</v>
      </c>
      <c r="AK11" s="191">
        <v>4</v>
      </c>
      <c r="AL11" s="193">
        <v>98.3913194</v>
      </c>
      <c r="AM11" s="572">
        <v>0.16666666699999999</v>
      </c>
      <c r="AN11" s="573">
        <v>0.33333333300000001</v>
      </c>
      <c r="AO11" s="573">
        <v>0</v>
      </c>
      <c r="AP11" s="573">
        <v>0</v>
      </c>
      <c r="AQ11" s="573">
        <v>0</v>
      </c>
      <c r="AR11" s="573">
        <v>0</v>
      </c>
      <c r="AS11" s="574">
        <v>141.61290299999999</v>
      </c>
      <c r="AT11" s="560">
        <v>116.903226</v>
      </c>
      <c r="AU11" s="137">
        <v>0.82551253115685375</v>
      </c>
      <c r="AV11" s="559">
        <v>61.870967700000001</v>
      </c>
      <c r="AW11" s="566">
        <v>20</v>
      </c>
      <c r="AX11" s="566">
        <v>22</v>
      </c>
      <c r="AY11" s="575">
        <v>103.416067</v>
      </c>
      <c r="AZ11" s="576">
        <v>71.709677400000004</v>
      </c>
      <c r="BA11" s="577">
        <v>11</v>
      </c>
      <c r="BB11" s="208">
        <v>7</v>
      </c>
      <c r="BC11" s="578">
        <v>140.97619</v>
      </c>
      <c r="BD11" s="559">
        <v>8.0322580600000002</v>
      </c>
      <c r="BE11" s="566">
        <v>0.96774193500000005</v>
      </c>
      <c r="BF11" s="566">
        <v>2</v>
      </c>
      <c r="BG11" s="569">
        <v>5.0645161300000003</v>
      </c>
      <c r="BH11" s="559">
        <v>3</v>
      </c>
      <c r="BI11" s="563">
        <v>2</v>
      </c>
      <c r="BJ11" s="579">
        <v>97.458333300000007</v>
      </c>
      <c r="BK11" s="580">
        <v>97.458333300000007</v>
      </c>
    </row>
    <row r="12" spans="1:63" s="557" customFormat="1" ht="14.25" customHeight="1" x14ac:dyDescent="0.25">
      <c r="A12" s="558">
        <v>45962</v>
      </c>
      <c r="B12" s="388">
        <v>196.63333299999999</v>
      </c>
      <c r="C12" s="389">
        <v>8.06666667</v>
      </c>
      <c r="D12" s="390">
        <v>25.3</v>
      </c>
      <c r="E12" s="389">
        <v>163.26666700000001</v>
      </c>
      <c r="F12" s="559">
        <v>84.166666699999993</v>
      </c>
      <c r="G12" s="560">
        <v>71.233333299999998</v>
      </c>
      <c r="H12" s="560">
        <v>12.933333299999999</v>
      </c>
      <c r="I12" s="560">
        <v>71.866666699999996</v>
      </c>
      <c r="J12" s="210">
        <v>0.85386138619649055</v>
      </c>
      <c r="K12" s="561">
        <v>86</v>
      </c>
      <c r="L12" s="561">
        <v>110</v>
      </c>
      <c r="M12" s="562">
        <v>22.417582100000001</v>
      </c>
      <c r="N12" s="559">
        <v>82.5</v>
      </c>
      <c r="O12" s="563">
        <v>21</v>
      </c>
      <c r="P12" s="564">
        <v>21</v>
      </c>
      <c r="Q12" s="565">
        <v>126.708697</v>
      </c>
      <c r="R12" s="566">
        <v>19.233333300000002</v>
      </c>
      <c r="S12" s="567">
        <v>21.1666667</v>
      </c>
      <c r="T12" s="566">
        <v>28.766666699999998</v>
      </c>
      <c r="U12" s="566">
        <v>4.7</v>
      </c>
      <c r="V12" s="566">
        <v>5</v>
      </c>
      <c r="W12" s="568">
        <v>166.22060200000001</v>
      </c>
      <c r="X12" s="559">
        <v>54.3333333</v>
      </c>
      <c r="Y12" s="566">
        <v>48.866666700000003</v>
      </c>
      <c r="Z12" s="569">
        <v>5.4666666700000004</v>
      </c>
      <c r="AA12" s="570">
        <v>23</v>
      </c>
      <c r="AB12" s="126">
        <v>23</v>
      </c>
      <c r="AC12" s="571">
        <v>0.17391304299999999</v>
      </c>
      <c r="AD12" s="132">
        <v>51.933454099999999</v>
      </c>
      <c r="AE12" s="162">
        <v>3</v>
      </c>
      <c r="AF12" s="133">
        <v>101.25</v>
      </c>
      <c r="AG12" s="150">
        <v>2</v>
      </c>
      <c r="AH12" s="190">
        <v>68.333333300000007</v>
      </c>
      <c r="AI12" s="150">
        <v>13</v>
      </c>
      <c r="AJ12" s="192">
        <v>45.141346200000001</v>
      </c>
      <c r="AK12" s="191">
        <v>3</v>
      </c>
      <c r="AL12" s="193">
        <v>23.566435200000001</v>
      </c>
      <c r="AM12" s="572">
        <v>0.25</v>
      </c>
      <c r="AN12" s="573">
        <v>0.25</v>
      </c>
      <c r="AO12" s="573">
        <v>0.33333333300000001</v>
      </c>
      <c r="AP12" s="573">
        <v>0</v>
      </c>
      <c r="AQ12" s="573">
        <v>0</v>
      </c>
      <c r="AR12" s="573">
        <v>0</v>
      </c>
      <c r="AS12" s="574">
        <v>142.76666700000001</v>
      </c>
      <c r="AT12" s="560">
        <v>116.066667</v>
      </c>
      <c r="AU12" s="137">
        <v>0.81298155542147654</v>
      </c>
      <c r="AV12" s="559">
        <v>63.566666699999999</v>
      </c>
      <c r="AW12" s="566">
        <v>16</v>
      </c>
      <c r="AX12" s="566">
        <v>19</v>
      </c>
      <c r="AY12" s="575">
        <v>94.911111099999999</v>
      </c>
      <c r="AZ12" s="576">
        <v>72.133333300000004</v>
      </c>
      <c r="BA12" s="577">
        <v>6</v>
      </c>
      <c r="BB12" s="208">
        <v>6</v>
      </c>
      <c r="BC12" s="578">
        <v>254.12847199999999</v>
      </c>
      <c r="BD12" s="559">
        <v>7.06666667</v>
      </c>
      <c r="BE12" s="566">
        <v>0.9</v>
      </c>
      <c r="BF12" s="566">
        <v>1.1666666699999999</v>
      </c>
      <c r="BG12" s="569">
        <v>5</v>
      </c>
      <c r="BH12" s="559">
        <v>2</v>
      </c>
      <c r="BI12" s="563">
        <v>0</v>
      </c>
      <c r="BJ12" s="579">
        <v>0</v>
      </c>
      <c r="BK12" s="580">
        <v>0</v>
      </c>
    </row>
    <row r="13" spans="1:63" s="557" customFormat="1" ht="14.25" customHeight="1" x14ac:dyDescent="0.25">
      <c r="A13" s="558">
        <v>45931</v>
      </c>
      <c r="B13" s="388">
        <v>155.935484</v>
      </c>
      <c r="C13" s="389">
        <v>6.4193548399999996</v>
      </c>
      <c r="D13" s="390">
        <v>24.354838699999998</v>
      </c>
      <c r="E13" s="389">
        <v>125.16128999999999</v>
      </c>
      <c r="F13" s="559">
        <v>93.483870999999994</v>
      </c>
      <c r="G13" s="560">
        <v>78.516129000000006</v>
      </c>
      <c r="H13" s="560">
        <v>14.9677419</v>
      </c>
      <c r="I13" s="560">
        <v>82.096774199999999</v>
      </c>
      <c r="J13" s="210">
        <v>0.87819185621870544</v>
      </c>
      <c r="K13" s="561">
        <v>97</v>
      </c>
      <c r="L13" s="561">
        <v>104</v>
      </c>
      <c r="M13" s="562">
        <v>23.6374265</v>
      </c>
      <c r="N13" s="559">
        <v>98.483870999999994</v>
      </c>
      <c r="O13" s="563">
        <v>12</v>
      </c>
      <c r="P13" s="564">
        <v>34</v>
      </c>
      <c r="Q13" s="565">
        <v>146.65181799999999</v>
      </c>
      <c r="R13" s="566">
        <v>24.806451599999999</v>
      </c>
      <c r="S13" s="567">
        <v>25.645161300000002</v>
      </c>
      <c r="T13" s="566">
        <v>33.290322600000003</v>
      </c>
      <c r="U13" s="566">
        <v>4.2580645199999996</v>
      </c>
      <c r="V13" s="566">
        <v>6</v>
      </c>
      <c r="W13" s="568">
        <v>130.75737799999999</v>
      </c>
      <c r="X13" s="559">
        <v>49.645161299999998</v>
      </c>
      <c r="Y13" s="566">
        <v>44.225806499999997</v>
      </c>
      <c r="Z13" s="569">
        <v>5.4193548399999996</v>
      </c>
      <c r="AA13" s="570">
        <v>38</v>
      </c>
      <c r="AB13" s="126">
        <v>29</v>
      </c>
      <c r="AC13" s="571">
        <v>0.31034482800000002</v>
      </c>
      <c r="AD13" s="132">
        <v>59.297342</v>
      </c>
      <c r="AE13" s="162">
        <v>7</v>
      </c>
      <c r="AF13" s="133">
        <v>38.648412700000002</v>
      </c>
      <c r="AG13" s="150">
        <v>0</v>
      </c>
      <c r="AH13" s="190">
        <v>0</v>
      </c>
      <c r="AI13" s="150">
        <v>18</v>
      </c>
      <c r="AJ13" s="192">
        <v>59.133294800000002</v>
      </c>
      <c r="AK13" s="191">
        <v>0</v>
      </c>
      <c r="AL13" s="193">
        <v>0</v>
      </c>
      <c r="AM13" s="572">
        <v>0.32</v>
      </c>
      <c r="AN13" s="573">
        <v>0.27272727299999999</v>
      </c>
      <c r="AO13" s="573">
        <v>0.428571429</v>
      </c>
      <c r="AP13" s="573">
        <v>0.16666666699999999</v>
      </c>
      <c r="AQ13" s="573">
        <v>0</v>
      </c>
      <c r="AR13" s="573">
        <v>0</v>
      </c>
      <c r="AS13" s="574">
        <v>142.32258100000001</v>
      </c>
      <c r="AT13" s="560">
        <v>120.16128999999999</v>
      </c>
      <c r="AU13" s="137">
        <v>0.84428830025222756</v>
      </c>
      <c r="AV13" s="559">
        <v>64.806451600000003</v>
      </c>
      <c r="AW13" s="566">
        <v>22</v>
      </c>
      <c r="AX13" s="566">
        <v>22</v>
      </c>
      <c r="AY13" s="575">
        <v>91.364520200000001</v>
      </c>
      <c r="AZ13" s="576">
        <v>70.096774199999999</v>
      </c>
      <c r="BA13" s="577">
        <v>9</v>
      </c>
      <c r="BB13" s="208">
        <v>8</v>
      </c>
      <c r="BC13" s="578">
        <v>245.45833300000001</v>
      </c>
      <c r="BD13" s="559">
        <v>7.4193548399999996</v>
      </c>
      <c r="BE13" s="566">
        <v>0.48387096800000001</v>
      </c>
      <c r="BF13" s="566">
        <v>1.9354838700000001</v>
      </c>
      <c r="BG13" s="569">
        <v>5</v>
      </c>
      <c r="BH13" s="559">
        <v>0</v>
      </c>
      <c r="BI13" s="563">
        <v>2</v>
      </c>
      <c r="BJ13" s="579">
        <v>92.760416699999993</v>
      </c>
      <c r="BK13" s="580">
        <v>92.760416699999993</v>
      </c>
    </row>
    <row r="14" spans="1:63" s="557" customFormat="1" ht="14.25" customHeight="1" x14ac:dyDescent="0.25">
      <c r="A14" s="558">
        <v>45901</v>
      </c>
      <c r="B14" s="388">
        <v>148.433333</v>
      </c>
      <c r="C14" s="389">
        <v>7.06666667</v>
      </c>
      <c r="D14" s="390">
        <v>23.733333300000002</v>
      </c>
      <c r="E14" s="389">
        <v>117.63333299999999</v>
      </c>
      <c r="F14" s="559">
        <v>84.866666699999996</v>
      </c>
      <c r="G14" s="560">
        <v>71.099999999999994</v>
      </c>
      <c r="H14" s="560">
        <v>13.7666667</v>
      </c>
      <c r="I14" s="560">
        <v>74.599999999999994</v>
      </c>
      <c r="J14" s="210">
        <v>0.8790259226712388</v>
      </c>
      <c r="K14" s="561">
        <v>125</v>
      </c>
      <c r="L14" s="561">
        <v>99</v>
      </c>
      <c r="M14" s="562">
        <v>26.684532799999999</v>
      </c>
      <c r="N14" s="559">
        <v>115.3</v>
      </c>
      <c r="O14" s="563">
        <v>34</v>
      </c>
      <c r="P14" s="564">
        <v>36</v>
      </c>
      <c r="Q14" s="565">
        <v>135.88217599999999</v>
      </c>
      <c r="R14" s="566">
        <v>29.9</v>
      </c>
      <c r="S14" s="567">
        <v>32.033333300000002</v>
      </c>
      <c r="T14" s="566">
        <v>36.733333299999998</v>
      </c>
      <c r="U14" s="566">
        <v>5.2333333299999998</v>
      </c>
      <c r="V14" s="566">
        <v>5.6666666699999997</v>
      </c>
      <c r="W14" s="568">
        <v>121.836928</v>
      </c>
      <c r="X14" s="559">
        <v>47.133333299999997</v>
      </c>
      <c r="Y14" s="566">
        <v>42.3333333</v>
      </c>
      <c r="Z14" s="569">
        <v>4.8</v>
      </c>
      <c r="AA14" s="570">
        <v>22</v>
      </c>
      <c r="AB14" s="126">
        <v>26</v>
      </c>
      <c r="AC14" s="571">
        <v>0.30769230800000003</v>
      </c>
      <c r="AD14" s="132">
        <v>38.443669900000003</v>
      </c>
      <c r="AE14" s="162">
        <v>4</v>
      </c>
      <c r="AF14" s="133">
        <v>50.712152799999998</v>
      </c>
      <c r="AG14" s="150">
        <v>1</v>
      </c>
      <c r="AH14" s="190">
        <v>116.676389</v>
      </c>
      <c r="AI14" s="150">
        <v>16</v>
      </c>
      <c r="AJ14" s="192">
        <v>33.020703099999999</v>
      </c>
      <c r="AK14" s="191">
        <v>2</v>
      </c>
      <c r="AL14" s="193">
        <v>32.9739583</v>
      </c>
      <c r="AM14" s="572">
        <v>0.33333333300000001</v>
      </c>
      <c r="AN14" s="573">
        <v>0.4</v>
      </c>
      <c r="AO14" s="573">
        <v>0.5</v>
      </c>
      <c r="AP14" s="573">
        <v>0</v>
      </c>
      <c r="AQ14" s="573">
        <v>0</v>
      </c>
      <c r="AR14" s="573">
        <v>0</v>
      </c>
      <c r="AS14" s="574">
        <v>138.1</v>
      </c>
      <c r="AT14" s="560">
        <v>115</v>
      </c>
      <c r="AU14" s="137">
        <v>0.83272990586531503</v>
      </c>
      <c r="AV14" s="559">
        <v>63.8</v>
      </c>
      <c r="AW14" s="566">
        <v>19</v>
      </c>
      <c r="AX14" s="566">
        <v>17</v>
      </c>
      <c r="AY14" s="575">
        <v>72.783496700000001</v>
      </c>
      <c r="AZ14" s="576">
        <v>65.266666700000002</v>
      </c>
      <c r="BA14" s="577">
        <v>10</v>
      </c>
      <c r="BB14" s="208">
        <v>4</v>
      </c>
      <c r="BC14" s="578">
        <v>100.40191</v>
      </c>
      <c r="BD14" s="559">
        <v>9.0333333299999996</v>
      </c>
      <c r="BE14" s="566">
        <v>1.26666667</v>
      </c>
      <c r="BF14" s="566">
        <v>2</v>
      </c>
      <c r="BG14" s="569">
        <v>5.7666666700000002</v>
      </c>
      <c r="BH14" s="559">
        <v>1</v>
      </c>
      <c r="BI14" s="563">
        <v>2</v>
      </c>
      <c r="BJ14" s="579">
        <v>175.10416699999999</v>
      </c>
      <c r="BK14" s="580">
        <v>175.10416699999999</v>
      </c>
    </row>
    <row r="15" spans="1:63" s="557" customFormat="1" ht="14.25" customHeight="1" x14ac:dyDescent="0.25">
      <c r="A15" s="558">
        <v>45870</v>
      </c>
      <c r="B15" s="388">
        <v>146.83870999999999</v>
      </c>
      <c r="C15" s="389">
        <v>6.6774193500000001</v>
      </c>
      <c r="D15" s="390">
        <v>31.387096799999998</v>
      </c>
      <c r="E15" s="389">
        <v>108.77419399999999</v>
      </c>
      <c r="F15" s="559">
        <v>74.838709699999995</v>
      </c>
      <c r="G15" s="560">
        <v>60.548387099999999</v>
      </c>
      <c r="H15" s="560">
        <v>14.2903226</v>
      </c>
      <c r="I15" s="560">
        <v>63.9677419</v>
      </c>
      <c r="J15" s="210">
        <v>0.8547413785783109</v>
      </c>
      <c r="K15" s="561">
        <v>96</v>
      </c>
      <c r="L15" s="561">
        <v>96</v>
      </c>
      <c r="M15" s="562">
        <v>28.647084799999998</v>
      </c>
      <c r="N15" s="559">
        <v>121.967742</v>
      </c>
      <c r="O15" s="563">
        <v>26</v>
      </c>
      <c r="P15" s="564">
        <v>47</v>
      </c>
      <c r="Q15" s="565">
        <v>90.488179700000003</v>
      </c>
      <c r="R15" s="566">
        <v>37.354838700000002</v>
      </c>
      <c r="S15" s="567">
        <v>34.0322581</v>
      </c>
      <c r="T15" s="566">
        <v>35</v>
      </c>
      <c r="U15" s="566">
        <v>6.0322580600000002</v>
      </c>
      <c r="V15" s="566">
        <v>4.2258064500000003</v>
      </c>
      <c r="W15" s="568">
        <v>104.390625</v>
      </c>
      <c r="X15" s="559">
        <v>47.9677419</v>
      </c>
      <c r="Y15" s="566">
        <v>41.9677419</v>
      </c>
      <c r="Z15" s="569">
        <v>6</v>
      </c>
      <c r="AA15" s="570">
        <v>31</v>
      </c>
      <c r="AB15" s="126">
        <v>25</v>
      </c>
      <c r="AC15" s="571">
        <v>0.32</v>
      </c>
      <c r="AD15" s="132">
        <v>43.582944400000002</v>
      </c>
      <c r="AE15" s="162">
        <v>2</v>
      </c>
      <c r="AF15" s="133">
        <v>90.921875</v>
      </c>
      <c r="AG15" s="150">
        <v>1</v>
      </c>
      <c r="AH15" s="190">
        <v>110.86111099999999</v>
      </c>
      <c r="AI15" s="150">
        <v>12</v>
      </c>
      <c r="AJ15" s="192">
        <v>39.700173599999999</v>
      </c>
      <c r="AK15" s="191">
        <v>2</v>
      </c>
      <c r="AL15" s="193">
        <v>19.3020833</v>
      </c>
      <c r="AM15" s="572">
        <v>0.21428571399999999</v>
      </c>
      <c r="AN15" s="573">
        <v>0.14285714299999999</v>
      </c>
      <c r="AO15" s="573">
        <v>0</v>
      </c>
      <c r="AP15" s="573">
        <v>0</v>
      </c>
      <c r="AQ15" s="573">
        <v>0</v>
      </c>
      <c r="AR15" s="573">
        <v>0</v>
      </c>
      <c r="AS15" s="574">
        <v>130.935484</v>
      </c>
      <c r="AT15" s="560">
        <v>110.54838700000001</v>
      </c>
      <c r="AU15" s="137">
        <v>0.84429662321330712</v>
      </c>
      <c r="AV15" s="559">
        <v>60.290322600000003</v>
      </c>
      <c r="AW15" s="566">
        <v>18</v>
      </c>
      <c r="AX15" s="566">
        <v>18</v>
      </c>
      <c r="AY15" s="575">
        <v>76.179459100000003</v>
      </c>
      <c r="AZ15" s="576">
        <v>58.387096800000002</v>
      </c>
      <c r="BA15" s="577">
        <v>8</v>
      </c>
      <c r="BB15" s="208">
        <v>6</v>
      </c>
      <c r="BC15" s="578">
        <v>359.11111099999999</v>
      </c>
      <c r="BD15" s="559">
        <v>12.2580645</v>
      </c>
      <c r="BE15" s="566">
        <v>3.1935483900000001</v>
      </c>
      <c r="BF15" s="566">
        <v>2</v>
      </c>
      <c r="BG15" s="569">
        <v>6.8709677400000002</v>
      </c>
      <c r="BH15" s="559">
        <v>2</v>
      </c>
      <c r="BI15" s="563">
        <v>4</v>
      </c>
      <c r="BJ15" s="579">
        <v>141.11458300000001</v>
      </c>
      <c r="BK15" s="580">
        <v>164.35416699999999</v>
      </c>
    </row>
    <row r="16" spans="1:63" s="557" customFormat="1" ht="14.25" customHeight="1" thickBot="1" x14ac:dyDescent="0.3">
      <c r="A16" s="629">
        <v>45839</v>
      </c>
      <c r="B16" s="415">
        <v>171.645161</v>
      </c>
      <c r="C16" s="416">
        <v>4.5161290300000001</v>
      </c>
      <c r="D16" s="449">
        <v>39</v>
      </c>
      <c r="E16" s="416">
        <v>128.129032</v>
      </c>
      <c r="F16" s="630">
        <v>71.161290300000005</v>
      </c>
      <c r="G16" s="631">
        <v>55.677419399999998</v>
      </c>
      <c r="H16" s="631">
        <v>15.483871000000001</v>
      </c>
      <c r="I16" s="631">
        <v>62.0322581</v>
      </c>
      <c r="J16" s="417">
        <v>0.87171350938812298</v>
      </c>
      <c r="K16" s="632">
        <v>93</v>
      </c>
      <c r="L16" s="632">
        <v>97</v>
      </c>
      <c r="M16" s="633">
        <v>15.9697809</v>
      </c>
      <c r="N16" s="630">
        <v>135.61290299999999</v>
      </c>
      <c r="O16" s="634">
        <v>48</v>
      </c>
      <c r="P16" s="635">
        <v>45</v>
      </c>
      <c r="Q16" s="636">
        <v>141.60896600000001</v>
      </c>
      <c r="R16" s="637">
        <v>40.806451600000003</v>
      </c>
      <c r="S16" s="638">
        <v>41.935483900000001</v>
      </c>
      <c r="T16" s="637">
        <v>37.903225800000001</v>
      </c>
      <c r="U16" s="637">
        <v>5.5161290300000001</v>
      </c>
      <c r="V16" s="637">
        <v>2.8064516099999999</v>
      </c>
      <c r="W16" s="639">
        <v>102.99887200000001</v>
      </c>
      <c r="X16" s="630">
        <v>48</v>
      </c>
      <c r="Y16" s="637">
        <v>43.483871000000001</v>
      </c>
      <c r="Z16" s="640">
        <v>4.5161290300000001</v>
      </c>
      <c r="AA16" s="641">
        <v>27</v>
      </c>
      <c r="AB16" s="450">
        <v>40</v>
      </c>
      <c r="AC16" s="642">
        <v>0.3</v>
      </c>
      <c r="AD16" s="451">
        <v>44.9793229</v>
      </c>
      <c r="AE16" s="418">
        <v>4</v>
      </c>
      <c r="AF16" s="438">
        <v>101.173438</v>
      </c>
      <c r="AG16" s="419">
        <v>1</v>
      </c>
      <c r="AH16" s="665">
        <v>61.0416667</v>
      </c>
      <c r="AI16" s="419">
        <v>25</v>
      </c>
      <c r="AJ16" s="420">
        <v>36.947499999999998</v>
      </c>
      <c r="AK16" s="421">
        <v>0</v>
      </c>
      <c r="AL16" s="422">
        <v>0</v>
      </c>
      <c r="AM16" s="643">
        <v>0.28000000000000003</v>
      </c>
      <c r="AN16" s="644">
        <v>0.33333333300000001</v>
      </c>
      <c r="AO16" s="644">
        <v>0.2</v>
      </c>
      <c r="AP16" s="644">
        <v>0.14285714299999999</v>
      </c>
      <c r="AQ16" s="644">
        <v>0</v>
      </c>
      <c r="AR16" s="644">
        <v>0</v>
      </c>
      <c r="AS16" s="645">
        <v>131</v>
      </c>
      <c r="AT16" s="631">
        <v>111</v>
      </c>
      <c r="AU16" s="452">
        <v>0.84</v>
      </c>
      <c r="AV16" s="630">
        <v>60</v>
      </c>
      <c r="AW16" s="637">
        <v>27</v>
      </c>
      <c r="AX16" s="637">
        <v>26</v>
      </c>
      <c r="AY16" s="646">
        <v>70</v>
      </c>
      <c r="AZ16" s="647">
        <v>58</v>
      </c>
      <c r="BA16" s="648">
        <v>10</v>
      </c>
      <c r="BB16" s="433">
        <v>9</v>
      </c>
      <c r="BC16" s="649">
        <v>314</v>
      </c>
      <c r="BD16" s="630">
        <v>12</v>
      </c>
      <c r="BE16" s="637">
        <v>4</v>
      </c>
      <c r="BF16" s="637">
        <v>2</v>
      </c>
      <c r="BG16" s="640">
        <v>6</v>
      </c>
      <c r="BH16" s="630">
        <v>1</v>
      </c>
      <c r="BI16" s="634">
        <v>1</v>
      </c>
      <c r="BJ16" s="650">
        <v>169</v>
      </c>
      <c r="BK16" s="651">
        <v>169</v>
      </c>
    </row>
    <row r="17" spans="1:63" s="557" customFormat="1" ht="14.25" customHeight="1" x14ac:dyDescent="0.25">
      <c r="A17" s="606">
        <v>45809</v>
      </c>
      <c r="B17" s="394">
        <v>172.466667</v>
      </c>
      <c r="C17" s="395">
        <v>4.1666666699999997</v>
      </c>
      <c r="D17" s="396">
        <v>37.3333333</v>
      </c>
      <c r="E17" s="395">
        <v>130.966667</v>
      </c>
      <c r="F17" s="607">
        <v>80.933333300000001</v>
      </c>
      <c r="G17" s="608">
        <v>64.633333300000004</v>
      </c>
      <c r="H17" s="608">
        <v>16.3</v>
      </c>
      <c r="I17" s="608">
        <v>70.066666699999999</v>
      </c>
      <c r="J17" s="319">
        <v>0.86573311444222945</v>
      </c>
      <c r="K17" s="609">
        <v>102</v>
      </c>
      <c r="L17" s="609">
        <v>104</v>
      </c>
      <c r="M17" s="610">
        <v>24.661578500000001</v>
      </c>
      <c r="N17" s="607">
        <v>134.23333299999999</v>
      </c>
      <c r="O17" s="611">
        <v>22</v>
      </c>
      <c r="P17" s="612">
        <v>24</v>
      </c>
      <c r="Q17" s="613">
        <v>108.56753500000001</v>
      </c>
      <c r="R17" s="614">
        <v>36.9</v>
      </c>
      <c r="S17" s="615">
        <v>42.033333300000002</v>
      </c>
      <c r="T17" s="614">
        <v>42.466666699999998</v>
      </c>
      <c r="U17" s="614">
        <v>4.5999999999999996</v>
      </c>
      <c r="V17" s="614">
        <v>3.1333333300000001</v>
      </c>
      <c r="W17" s="616">
        <v>99.294675900000001</v>
      </c>
      <c r="X17" s="607">
        <v>60.066666699999999</v>
      </c>
      <c r="Y17" s="614">
        <v>54.266666700000002</v>
      </c>
      <c r="Z17" s="617">
        <v>5.8</v>
      </c>
      <c r="AA17" s="618">
        <v>31</v>
      </c>
      <c r="AB17" s="320">
        <v>35</v>
      </c>
      <c r="AC17" s="619">
        <v>0.14285714299999999</v>
      </c>
      <c r="AD17" s="321">
        <v>43.698432500000003</v>
      </c>
      <c r="AE17" s="322">
        <v>1</v>
      </c>
      <c r="AF17" s="323">
        <v>65.536805599999994</v>
      </c>
      <c r="AG17" s="134">
        <v>1</v>
      </c>
      <c r="AH17" s="324">
        <v>74.670833299999998</v>
      </c>
      <c r="AI17" s="134">
        <v>28</v>
      </c>
      <c r="AJ17" s="194">
        <v>42.779885899999996</v>
      </c>
      <c r="AK17" s="195">
        <v>3</v>
      </c>
      <c r="AL17" s="149">
        <v>31.744675900000001</v>
      </c>
      <c r="AM17" s="620">
        <v>0.12903225800000001</v>
      </c>
      <c r="AN17" s="621">
        <v>0.3</v>
      </c>
      <c r="AO17" s="621">
        <v>0</v>
      </c>
      <c r="AP17" s="621">
        <v>0</v>
      </c>
      <c r="AQ17" s="621">
        <v>0</v>
      </c>
      <c r="AR17" s="621">
        <v>0</v>
      </c>
      <c r="AS17" s="622">
        <v>127</v>
      </c>
      <c r="AT17" s="608">
        <v>109.033333</v>
      </c>
      <c r="AU17" s="325">
        <v>0.85853018110236223</v>
      </c>
      <c r="AV17" s="607">
        <v>56.066666699999999</v>
      </c>
      <c r="AW17" s="614">
        <v>29</v>
      </c>
      <c r="AX17" s="614">
        <v>22</v>
      </c>
      <c r="AY17" s="623">
        <v>116.035038</v>
      </c>
      <c r="AZ17" s="624">
        <v>59.366666700000003</v>
      </c>
      <c r="BA17" s="625">
        <v>4</v>
      </c>
      <c r="BB17" s="347">
        <v>13</v>
      </c>
      <c r="BC17" s="626">
        <v>195.03098299999999</v>
      </c>
      <c r="BD17" s="607">
        <v>11.566666700000001</v>
      </c>
      <c r="BE17" s="614">
        <v>5.0999999999999996</v>
      </c>
      <c r="BF17" s="614">
        <v>2</v>
      </c>
      <c r="BG17" s="617">
        <v>4.4666666700000004</v>
      </c>
      <c r="BH17" s="607">
        <v>2</v>
      </c>
      <c r="BI17" s="611">
        <v>2</v>
      </c>
      <c r="BJ17" s="627">
        <v>110.9375</v>
      </c>
      <c r="BK17" s="628">
        <v>110.9375</v>
      </c>
    </row>
    <row r="18" spans="1:63" s="557" customFormat="1" ht="14.25" customHeight="1" x14ac:dyDescent="0.25">
      <c r="A18" s="558">
        <v>45778</v>
      </c>
      <c r="B18" s="388">
        <v>204.9</v>
      </c>
      <c r="C18" s="389">
        <v>3.93333333</v>
      </c>
      <c r="D18" s="390">
        <v>66</v>
      </c>
      <c r="E18" s="389">
        <v>135</v>
      </c>
      <c r="F18" s="559">
        <v>78.645161299999998</v>
      </c>
      <c r="G18" s="560">
        <v>59.451612900000001</v>
      </c>
      <c r="H18" s="560">
        <v>19.193548400000001</v>
      </c>
      <c r="I18" s="560">
        <v>67.903225800000001</v>
      </c>
      <c r="J18" s="210">
        <v>0.86341263311770977</v>
      </c>
      <c r="K18" s="561">
        <v>96</v>
      </c>
      <c r="L18" s="561">
        <v>91</v>
      </c>
      <c r="M18" s="562">
        <v>25.143460000000001</v>
      </c>
      <c r="N18" s="559">
        <v>141.51612900000001</v>
      </c>
      <c r="O18" s="563">
        <v>33</v>
      </c>
      <c r="P18" s="564">
        <v>47</v>
      </c>
      <c r="Q18" s="565">
        <v>115.27570900000001</v>
      </c>
      <c r="R18" s="566">
        <v>41.0322581</v>
      </c>
      <c r="S18" s="567">
        <v>37.322580600000002</v>
      </c>
      <c r="T18" s="566">
        <v>46.838709700000003</v>
      </c>
      <c r="U18" s="566">
        <v>4.0645161300000003</v>
      </c>
      <c r="V18" s="566">
        <v>5.8709677400000002</v>
      </c>
      <c r="W18" s="568">
        <v>131.536058</v>
      </c>
      <c r="X18" s="559">
        <v>49.548387099999999</v>
      </c>
      <c r="Y18" s="566">
        <v>48.129032299999999</v>
      </c>
      <c r="Z18" s="569">
        <v>1.41935484</v>
      </c>
      <c r="AA18" s="570">
        <v>45</v>
      </c>
      <c r="AB18" s="126">
        <v>29</v>
      </c>
      <c r="AC18" s="571">
        <v>0.20689655200000001</v>
      </c>
      <c r="AD18" s="132">
        <v>50.283644600000002</v>
      </c>
      <c r="AE18" s="162">
        <v>4</v>
      </c>
      <c r="AF18" s="133">
        <v>95.047048599999997</v>
      </c>
      <c r="AG18" s="150">
        <v>1</v>
      </c>
      <c r="AH18" s="190">
        <v>57</v>
      </c>
      <c r="AI18" s="150">
        <v>16</v>
      </c>
      <c r="AJ18" s="192">
        <v>40.729036499999999</v>
      </c>
      <c r="AK18" s="191">
        <v>3</v>
      </c>
      <c r="AL18" s="193">
        <v>44.315277799999997</v>
      </c>
      <c r="AM18" s="572">
        <v>0.21052631599999999</v>
      </c>
      <c r="AN18" s="573">
        <v>0</v>
      </c>
      <c r="AO18" s="573">
        <v>0</v>
      </c>
      <c r="AP18" s="573">
        <v>0</v>
      </c>
      <c r="AQ18" s="573">
        <v>0</v>
      </c>
      <c r="AR18" s="573">
        <v>0</v>
      </c>
      <c r="AS18" s="574">
        <v>138.064516</v>
      </c>
      <c r="AT18" s="560">
        <v>120.322581</v>
      </c>
      <c r="AU18" s="137">
        <v>0.87149533048737882</v>
      </c>
      <c r="AV18" s="559">
        <v>60</v>
      </c>
      <c r="AW18" s="566">
        <v>16</v>
      </c>
      <c r="AX18" s="566">
        <v>29</v>
      </c>
      <c r="AY18" s="575">
        <v>89.347892700000003</v>
      </c>
      <c r="AZ18" s="576">
        <v>66.967741899999993</v>
      </c>
      <c r="BA18" s="577">
        <v>7</v>
      </c>
      <c r="BB18" s="208">
        <v>8</v>
      </c>
      <c r="BC18" s="578">
        <v>299.97525999999999</v>
      </c>
      <c r="BD18" s="559">
        <v>11.0967742</v>
      </c>
      <c r="BE18" s="566">
        <v>6</v>
      </c>
      <c r="BF18" s="566">
        <v>1.0967741900000001</v>
      </c>
      <c r="BG18" s="569">
        <v>4</v>
      </c>
      <c r="BH18" s="559">
        <v>1</v>
      </c>
      <c r="BI18" s="563">
        <v>0</v>
      </c>
      <c r="BJ18" s="579">
        <v>0</v>
      </c>
      <c r="BK18" s="580">
        <v>0</v>
      </c>
    </row>
    <row r="19" spans="1:63" s="557" customFormat="1" ht="14.25" customHeight="1" x14ac:dyDescent="0.25">
      <c r="A19" s="558">
        <v>45748</v>
      </c>
      <c r="B19" s="388">
        <v>184.25806499999999</v>
      </c>
      <c r="C19" s="389">
        <v>3.5483870999999998</v>
      </c>
      <c r="D19" s="390">
        <v>61</v>
      </c>
      <c r="E19" s="389">
        <v>119.612903</v>
      </c>
      <c r="F19" s="559">
        <v>73.833333300000007</v>
      </c>
      <c r="G19" s="560">
        <v>61.6</v>
      </c>
      <c r="H19" s="560">
        <v>12.2333333</v>
      </c>
      <c r="I19" s="560">
        <v>65.5</v>
      </c>
      <c r="J19" s="210">
        <v>0.88713318324475532</v>
      </c>
      <c r="K19" s="561">
        <v>92</v>
      </c>
      <c r="L19" s="561">
        <v>87</v>
      </c>
      <c r="M19" s="562">
        <v>16.3183349</v>
      </c>
      <c r="N19" s="559">
        <v>146.33333300000001</v>
      </c>
      <c r="O19" s="563">
        <v>44</v>
      </c>
      <c r="P19" s="564">
        <v>33</v>
      </c>
      <c r="Q19" s="565">
        <v>122.97161199999999</v>
      </c>
      <c r="R19" s="566">
        <v>46.133333299999997</v>
      </c>
      <c r="S19" s="567">
        <v>35.266666700000002</v>
      </c>
      <c r="T19" s="566">
        <v>47.466666699999998</v>
      </c>
      <c r="U19" s="566">
        <v>3.8</v>
      </c>
      <c r="V19" s="566">
        <v>6.8</v>
      </c>
      <c r="W19" s="568">
        <v>171.60353499999999</v>
      </c>
      <c r="X19" s="559">
        <v>44.2</v>
      </c>
      <c r="Y19" s="566">
        <v>41.766666700000002</v>
      </c>
      <c r="Z19" s="569">
        <v>2.43333333</v>
      </c>
      <c r="AA19" s="570">
        <v>24</v>
      </c>
      <c r="AB19" s="126">
        <v>28</v>
      </c>
      <c r="AC19" s="571">
        <v>0.10714285699999999</v>
      </c>
      <c r="AD19" s="132">
        <v>51.683804600000002</v>
      </c>
      <c r="AE19" s="162">
        <v>3</v>
      </c>
      <c r="AF19" s="133">
        <v>77.893749999999997</v>
      </c>
      <c r="AG19" s="150">
        <v>3</v>
      </c>
      <c r="AH19" s="190">
        <v>97.654629600000007</v>
      </c>
      <c r="AI19" s="150">
        <v>17</v>
      </c>
      <c r="AJ19" s="192">
        <v>40.973733699999997</v>
      </c>
      <c r="AK19" s="191">
        <v>3</v>
      </c>
      <c r="AL19" s="193">
        <v>62.545833299999998</v>
      </c>
      <c r="AM19" s="572">
        <v>0.1</v>
      </c>
      <c r="AN19" s="573">
        <v>0.16666666699999999</v>
      </c>
      <c r="AO19" s="573">
        <v>0.25</v>
      </c>
      <c r="AP19" s="573">
        <v>0</v>
      </c>
      <c r="AQ19" s="573">
        <v>0</v>
      </c>
      <c r="AR19" s="573">
        <v>0</v>
      </c>
      <c r="AS19" s="574">
        <v>147.5</v>
      </c>
      <c r="AT19" s="560">
        <v>129.033333</v>
      </c>
      <c r="AU19" s="137">
        <v>0.87480225762711861</v>
      </c>
      <c r="AV19" s="559">
        <v>70.666666699999993</v>
      </c>
      <c r="AW19" s="566">
        <v>20</v>
      </c>
      <c r="AX19" s="566">
        <v>22</v>
      </c>
      <c r="AY19" s="575">
        <v>97.573737399999999</v>
      </c>
      <c r="AZ19" s="576">
        <v>67.133333300000004</v>
      </c>
      <c r="BA19" s="577">
        <v>7</v>
      </c>
      <c r="BB19" s="208">
        <v>8</v>
      </c>
      <c r="BC19" s="578">
        <v>310.35025999999999</v>
      </c>
      <c r="BD19" s="559">
        <v>9.6999999999999993</v>
      </c>
      <c r="BE19" s="566">
        <v>3.3333333299999999</v>
      </c>
      <c r="BF19" s="566">
        <v>0.56666666700000001</v>
      </c>
      <c r="BG19" s="569">
        <v>0</v>
      </c>
      <c r="BH19" s="559">
        <v>3</v>
      </c>
      <c r="BI19" s="563">
        <v>2</v>
      </c>
      <c r="BJ19" s="579">
        <v>161.993056</v>
      </c>
      <c r="BK19" s="580">
        <v>161.993056</v>
      </c>
    </row>
    <row r="20" spans="1:63" s="557" customFormat="1" ht="14.25" customHeight="1" x14ac:dyDescent="0.25">
      <c r="A20" s="558">
        <v>45717</v>
      </c>
      <c r="B20" s="388">
        <v>182.14285699999999</v>
      </c>
      <c r="C20" s="389">
        <v>1.5714285699999999</v>
      </c>
      <c r="D20" s="390">
        <v>58</v>
      </c>
      <c r="E20" s="389">
        <v>121.64285700000001</v>
      </c>
      <c r="F20" s="559">
        <v>63.064516099999999</v>
      </c>
      <c r="G20" s="560">
        <v>54.806451600000003</v>
      </c>
      <c r="H20" s="560">
        <v>8.2580645199999996</v>
      </c>
      <c r="I20" s="560">
        <v>57.774193500000003</v>
      </c>
      <c r="J20" s="210">
        <v>0.91611253162378592</v>
      </c>
      <c r="K20" s="561">
        <v>94</v>
      </c>
      <c r="L20" s="561">
        <v>81</v>
      </c>
      <c r="M20" s="562">
        <v>26.944984600000002</v>
      </c>
      <c r="N20" s="559">
        <v>145.22580600000001</v>
      </c>
      <c r="O20" s="563">
        <v>33</v>
      </c>
      <c r="P20" s="564">
        <v>41</v>
      </c>
      <c r="Q20" s="565">
        <v>121.81908900000001</v>
      </c>
      <c r="R20" s="566">
        <v>49.677419399999998</v>
      </c>
      <c r="S20" s="567">
        <v>31.612903200000002</v>
      </c>
      <c r="T20" s="566">
        <v>45</v>
      </c>
      <c r="U20" s="566">
        <v>5.16129032</v>
      </c>
      <c r="V20" s="566">
        <v>6.5806451600000004</v>
      </c>
      <c r="W20" s="568">
        <v>145.38007999999999</v>
      </c>
      <c r="X20" s="559">
        <v>52.387096800000002</v>
      </c>
      <c r="Y20" s="566">
        <v>47.741935499999997</v>
      </c>
      <c r="Z20" s="569">
        <v>4.6451612899999999</v>
      </c>
      <c r="AA20" s="570">
        <v>29</v>
      </c>
      <c r="AB20" s="126">
        <v>35</v>
      </c>
      <c r="AC20" s="571">
        <v>0.257142857</v>
      </c>
      <c r="AD20" s="132">
        <v>53.129742100000001</v>
      </c>
      <c r="AE20" s="162">
        <v>1</v>
      </c>
      <c r="AF20" s="133">
        <v>56.976388900000003</v>
      </c>
      <c r="AG20" s="150">
        <v>1</v>
      </c>
      <c r="AH20" s="190">
        <v>94.642361100000002</v>
      </c>
      <c r="AI20" s="150">
        <v>24</v>
      </c>
      <c r="AJ20" s="192">
        <v>42.7649884</v>
      </c>
      <c r="AK20" s="191">
        <v>2</v>
      </c>
      <c r="AL20" s="193">
        <v>42.821180599999998</v>
      </c>
      <c r="AM20" s="572">
        <v>0.33333333333333331</v>
      </c>
      <c r="AN20" s="573">
        <v>0.5714285714285714</v>
      </c>
      <c r="AO20" s="573">
        <v>0.125</v>
      </c>
      <c r="AP20" s="573">
        <v>0</v>
      </c>
      <c r="AQ20" s="573">
        <v>1</v>
      </c>
      <c r="AR20" s="573">
        <v>0.5</v>
      </c>
      <c r="AS20" s="574">
        <v>149.709677</v>
      </c>
      <c r="AT20" s="560">
        <v>126.83871000000001</v>
      </c>
      <c r="AU20" s="137">
        <v>0.84723120470028135</v>
      </c>
      <c r="AV20" s="559">
        <v>73.322580599999995</v>
      </c>
      <c r="AW20" s="566">
        <v>28</v>
      </c>
      <c r="AX20" s="566">
        <v>32</v>
      </c>
      <c r="AY20" s="575">
        <v>98.117990500000005</v>
      </c>
      <c r="AZ20" s="576">
        <v>67.483870999999994</v>
      </c>
      <c r="BA20" s="577">
        <v>6</v>
      </c>
      <c r="BB20" s="208">
        <v>9</v>
      </c>
      <c r="BC20" s="578">
        <v>313.55324100000001</v>
      </c>
      <c r="BD20" s="559">
        <v>8.9032258100000004</v>
      </c>
      <c r="BE20" s="566">
        <v>3.3870967699999999</v>
      </c>
      <c r="BF20" s="566">
        <v>2</v>
      </c>
      <c r="BG20" s="569">
        <v>0</v>
      </c>
      <c r="BH20" s="559">
        <v>2</v>
      </c>
      <c r="BI20" s="563">
        <v>2</v>
      </c>
      <c r="BJ20" s="579">
        <v>189.91666699999999</v>
      </c>
      <c r="BK20" s="580">
        <v>189.91666699999999</v>
      </c>
    </row>
    <row r="21" spans="1:63" s="557" customFormat="1" ht="14.25" customHeight="1" x14ac:dyDescent="0.25">
      <c r="A21" s="558">
        <v>45689</v>
      </c>
      <c r="B21" s="388">
        <v>193.870968</v>
      </c>
      <c r="C21" s="389">
        <v>2.3548387100000001</v>
      </c>
      <c r="D21" s="390">
        <v>64</v>
      </c>
      <c r="E21" s="389">
        <v>126.80645199999999</v>
      </c>
      <c r="F21" s="559">
        <v>58.75</v>
      </c>
      <c r="G21" s="560">
        <v>52.428571400000003</v>
      </c>
      <c r="H21" s="560">
        <v>6.3214285700000001</v>
      </c>
      <c r="I21" s="560">
        <v>56.142857100000001</v>
      </c>
      <c r="J21" s="210">
        <v>0.95562309957446812</v>
      </c>
      <c r="K21" s="561">
        <v>70</v>
      </c>
      <c r="L21" s="561">
        <v>78</v>
      </c>
      <c r="M21" s="562">
        <v>19.715108600000001</v>
      </c>
      <c r="N21" s="559">
        <v>150.67857100000001</v>
      </c>
      <c r="O21" s="563">
        <v>31</v>
      </c>
      <c r="P21" s="564">
        <v>35</v>
      </c>
      <c r="Q21" s="565">
        <v>141.47930600000001</v>
      </c>
      <c r="R21" s="566">
        <v>50.5</v>
      </c>
      <c r="S21" s="567">
        <v>35.5</v>
      </c>
      <c r="T21" s="566">
        <v>45.75</v>
      </c>
      <c r="U21" s="566">
        <v>6.6428571400000003</v>
      </c>
      <c r="V21" s="566">
        <v>6.4642857100000004</v>
      </c>
      <c r="W21" s="568">
        <v>198.04583299999999</v>
      </c>
      <c r="X21" s="559">
        <v>49.714285699999998</v>
      </c>
      <c r="Y21" s="566">
        <v>43.392857100000001</v>
      </c>
      <c r="Z21" s="569">
        <v>6.3214285700000001</v>
      </c>
      <c r="AA21" s="570">
        <v>37</v>
      </c>
      <c r="AB21" s="126">
        <v>29</v>
      </c>
      <c r="AC21" s="571">
        <v>0.58620689699999995</v>
      </c>
      <c r="AD21" s="132">
        <v>46.360871600000003</v>
      </c>
      <c r="AE21" s="162">
        <v>2</v>
      </c>
      <c r="AF21" s="133">
        <v>95.359375</v>
      </c>
      <c r="AG21" s="150">
        <v>0</v>
      </c>
      <c r="AH21" s="190">
        <v>0</v>
      </c>
      <c r="AI21" s="150">
        <v>18</v>
      </c>
      <c r="AJ21" s="192">
        <v>53.276890399999999</v>
      </c>
      <c r="AK21" s="191">
        <v>3</v>
      </c>
      <c r="AL21" s="193">
        <v>50.483101900000001</v>
      </c>
      <c r="AM21" s="572">
        <v>0.6</v>
      </c>
      <c r="AN21" s="573">
        <v>0.77777777777777779</v>
      </c>
      <c r="AO21" s="573">
        <v>0.4</v>
      </c>
      <c r="AP21" s="573">
        <v>0.5</v>
      </c>
      <c r="AQ21" s="573">
        <v>0.5</v>
      </c>
      <c r="AR21" s="573">
        <v>0</v>
      </c>
      <c r="AS21" s="574">
        <v>153.64285699999999</v>
      </c>
      <c r="AT21" s="560">
        <v>125.714286</v>
      </c>
      <c r="AU21" s="137">
        <v>0.81822408444279326</v>
      </c>
      <c r="AV21" s="559">
        <v>74.678571399999996</v>
      </c>
      <c r="AW21" s="566">
        <v>18</v>
      </c>
      <c r="AX21" s="566">
        <v>23</v>
      </c>
      <c r="AY21" s="575">
        <v>112.055103</v>
      </c>
      <c r="AZ21" s="576">
        <v>68.678571399999996</v>
      </c>
      <c r="BA21" s="577">
        <v>6</v>
      </c>
      <c r="BB21" s="208">
        <v>6</v>
      </c>
      <c r="BC21" s="578">
        <v>143.57291699999999</v>
      </c>
      <c r="BD21" s="559">
        <v>10.2857143</v>
      </c>
      <c r="BE21" s="566">
        <v>3</v>
      </c>
      <c r="BF21" s="566">
        <v>2.28571429</v>
      </c>
      <c r="BG21" s="569">
        <v>0</v>
      </c>
      <c r="BH21" s="559">
        <v>0</v>
      </c>
      <c r="BI21" s="563">
        <v>2</v>
      </c>
      <c r="BJ21" s="579">
        <v>146.02083300000001</v>
      </c>
      <c r="BK21" s="580">
        <v>146.02083300000001</v>
      </c>
    </row>
    <row r="22" spans="1:63" s="557" customFormat="1" ht="14.25" customHeight="1" x14ac:dyDescent="0.25">
      <c r="A22" s="558">
        <v>45658</v>
      </c>
      <c r="B22" s="388">
        <v>208.77419399999999</v>
      </c>
      <c r="C22" s="389">
        <v>4.3870967700000003</v>
      </c>
      <c r="D22" s="390">
        <v>62</v>
      </c>
      <c r="E22" s="389">
        <v>142.61290299999999</v>
      </c>
      <c r="F22" s="559">
        <v>61.516128999999999</v>
      </c>
      <c r="G22" s="560">
        <v>55.9677419</v>
      </c>
      <c r="H22" s="560">
        <v>5.5483871000000002</v>
      </c>
      <c r="I22" s="560">
        <v>56.838709700000003</v>
      </c>
      <c r="J22" s="210">
        <v>0.92396434274985029</v>
      </c>
      <c r="K22" s="561">
        <v>77</v>
      </c>
      <c r="L22" s="561">
        <v>80</v>
      </c>
      <c r="M22" s="562">
        <v>25.3918663</v>
      </c>
      <c r="N22" s="559">
        <v>154.48387099999999</v>
      </c>
      <c r="O22" s="563">
        <v>35</v>
      </c>
      <c r="P22" s="564">
        <v>30</v>
      </c>
      <c r="Q22" s="565">
        <v>112.829306</v>
      </c>
      <c r="R22" s="566">
        <v>51.9677419</v>
      </c>
      <c r="S22" s="567">
        <v>35.677419399999998</v>
      </c>
      <c r="T22" s="566">
        <v>47.677419399999998</v>
      </c>
      <c r="U22" s="566">
        <v>6.2258064500000003</v>
      </c>
      <c r="V22" s="566">
        <v>6.2903225799999998</v>
      </c>
      <c r="W22" s="568">
        <v>127.010571</v>
      </c>
      <c r="X22" s="559">
        <v>43.516128999999999</v>
      </c>
      <c r="Y22" s="566">
        <v>38.225806499999997</v>
      </c>
      <c r="Z22" s="569">
        <v>5.2903225799999998</v>
      </c>
      <c r="AA22" s="570">
        <v>28</v>
      </c>
      <c r="AB22" s="126">
        <v>27</v>
      </c>
      <c r="AC22" s="571">
        <v>0.14814814800000001</v>
      </c>
      <c r="AD22" s="132">
        <v>44.366821000000002</v>
      </c>
      <c r="AE22" s="162">
        <v>3</v>
      </c>
      <c r="AF22" s="133">
        <v>63.7708333</v>
      </c>
      <c r="AG22" s="150">
        <v>3</v>
      </c>
      <c r="AH22" s="190">
        <v>91.950462999999999</v>
      </c>
      <c r="AI22" s="150">
        <v>18</v>
      </c>
      <c r="AJ22" s="192">
        <v>36.2332562</v>
      </c>
      <c r="AK22" s="191">
        <v>3</v>
      </c>
      <c r="AL22" s="193">
        <v>26.180555600000002</v>
      </c>
      <c r="AM22" s="572">
        <v>0.14285714285714285</v>
      </c>
      <c r="AN22" s="573">
        <v>0</v>
      </c>
      <c r="AO22" s="573">
        <v>0.2</v>
      </c>
      <c r="AP22" s="573">
        <v>0.16666666666666666</v>
      </c>
      <c r="AQ22" s="573">
        <v>0.5</v>
      </c>
      <c r="AR22" s="573">
        <v>0</v>
      </c>
      <c r="AS22" s="574">
        <v>160.38709700000001</v>
      </c>
      <c r="AT22" s="560">
        <v>130.54838699999999</v>
      </c>
      <c r="AU22" s="137">
        <v>0.81395816397873944</v>
      </c>
      <c r="AV22" s="559">
        <v>81.225806500000004</v>
      </c>
      <c r="AW22" s="566">
        <v>19</v>
      </c>
      <c r="AX22" s="566">
        <v>17</v>
      </c>
      <c r="AY22" s="575">
        <v>105.415564</v>
      </c>
      <c r="AZ22" s="576">
        <v>70.419354799999994</v>
      </c>
      <c r="BA22" s="577">
        <v>8</v>
      </c>
      <c r="BB22" s="208">
        <v>11</v>
      </c>
      <c r="BC22" s="578">
        <v>214.03314399999999</v>
      </c>
      <c r="BD22" s="559">
        <v>8.7419354800000004</v>
      </c>
      <c r="BE22" s="566">
        <v>1.41935484</v>
      </c>
      <c r="BF22" s="566">
        <v>3</v>
      </c>
      <c r="BG22" s="569">
        <v>0</v>
      </c>
      <c r="BH22" s="559">
        <v>4</v>
      </c>
      <c r="BI22" s="563">
        <v>1</v>
      </c>
      <c r="BJ22" s="579">
        <v>175</v>
      </c>
      <c r="BK22" s="580">
        <v>175</v>
      </c>
    </row>
    <row r="23" spans="1:63" s="557" customFormat="1" ht="14.25" customHeight="1" x14ac:dyDescent="0.25">
      <c r="A23" s="558">
        <v>45627</v>
      </c>
      <c r="B23" s="388">
        <v>214.73333299999999</v>
      </c>
      <c r="C23" s="389">
        <v>2.7333333299999998</v>
      </c>
      <c r="D23" s="390">
        <v>72</v>
      </c>
      <c r="E23" s="389">
        <v>140.23333299999999</v>
      </c>
      <c r="F23" s="559">
        <v>61.9677419</v>
      </c>
      <c r="G23" s="560">
        <v>53.709677399999997</v>
      </c>
      <c r="H23" s="560">
        <v>8.2580645199999996</v>
      </c>
      <c r="I23" s="560">
        <v>58</v>
      </c>
      <c r="J23" s="210">
        <v>0.93597084905235184</v>
      </c>
      <c r="K23" s="561">
        <v>72</v>
      </c>
      <c r="L23" s="561">
        <v>72</v>
      </c>
      <c r="M23" s="562">
        <v>17.790981899999998</v>
      </c>
      <c r="N23" s="559">
        <v>147.67741899999999</v>
      </c>
      <c r="O23" s="563">
        <v>42</v>
      </c>
      <c r="P23" s="564">
        <v>40</v>
      </c>
      <c r="Q23" s="565">
        <v>136.67690999999999</v>
      </c>
      <c r="R23" s="566">
        <v>49.903225800000001</v>
      </c>
      <c r="S23" s="567">
        <v>30.161290300000001</v>
      </c>
      <c r="T23" s="566">
        <v>48.645161299999998</v>
      </c>
      <c r="U23" s="566">
        <v>6.0967741899999996</v>
      </c>
      <c r="V23" s="566">
        <v>4.83870968</v>
      </c>
      <c r="W23" s="568">
        <v>101.84256000000001</v>
      </c>
      <c r="X23" s="559">
        <v>47</v>
      </c>
      <c r="Y23" s="566">
        <v>41</v>
      </c>
      <c r="Z23" s="569">
        <v>6</v>
      </c>
      <c r="AA23" s="570">
        <v>27</v>
      </c>
      <c r="AB23" s="126">
        <v>27</v>
      </c>
      <c r="AC23" s="571">
        <v>0.222222222</v>
      </c>
      <c r="AD23" s="132">
        <v>43.036291200000001</v>
      </c>
      <c r="AE23" s="162">
        <v>4</v>
      </c>
      <c r="AF23" s="133">
        <v>77.854166699999993</v>
      </c>
      <c r="AG23" s="150">
        <v>0</v>
      </c>
      <c r="AH23" s="190">
        <v>0</v>
      </c>
      <c r="AI23" s="150">
        <v>18</v>
      </c>
      <c r="AJ23" s="192">
        <v>35.6013503</v>
      </c>
      <c r="AK23" s="191">
        <v>2</v>
      </c>
      <c r="AL23" s="193">
        <v>59.286111099999999</v>
      </c>
      <c r="AM23" s="572">
        <v>0.26315789473684209</v>
      </c>
      <c r="AN23" s="573">
        <v>0.33333333333333331</v>
      </c>
      <c r="AO23" s="573">
        <v>0.2</v>
      </c>
      <c r="AP23" s="573">
        <v>0</v>
      </c>
      <c r="AQ23" s="573">
        <v>0.5</v>
      </c>
      <c r="AR23" s="573">
        <v>0</v>
      </c>
      <c r="AS23" s="574">
        <v>157.51612900000001</v>
      </c>
      <c r="AT23" s="560">
        <v>131.45161300000001</v>
      </c>
      <c r="AU23" s="137">
        <v>0.83452795491184273</v>
      </c>
      <c r="AV23" s="559">
        <v>77.806451600000003</v>
      </c>
      <c r="AW23" s="566">
        <v>24</v>
      </c>
      <c r="AX23" s="566">
        <v>27</v>
      </c>
      <c r="AY23" s="575">
        <v>103.49704199999999</v>
      </c>
      <c r="AZ23" s="576">
        <v>71.354838700000002</v>
      </c>
      <c r="BA23" s="577">
        <v>7</v>
      </c>
      <c r="BB23" s="208">
        <v>8</v>
      </c>
      <c r="BC23" s="578">
        <v>373.057118</v>
      </c>
      <c r="BD23" s="559">
        <v>8.3548387099999992</v>
      </c>
      <c r="BE23" s="566">
        <v>1</v>
      </c>
      <c r="BF23" s="566">
        <v>3</v>
      </c>
      <c r="BG23" s="569">
        <v>0</v>
      </c>
      <c r="BH23" s="559">
        <v>0</v>
      </c>
      <c r="BI23" s="563">
        <v>1</v>
      </c>
      <c r="BJ23" s="579">
        <v>168</v>
      </c>
      <c r="BK23" s="580">
        <v>168</v>
      </c>
    </row>
    <row r="24" spans="1:63" s="557" customFormat="1" ht="14.25" customHeight="1" x14ac:dyDescent="0.25">
      <c r="A24" s="558">
        <v>45597</v>
      </c>
      <c r="B24" s="388">
        <v>196.22580600000001</v>
      </c>
      <c r="C24" s="389">
        <v>4.7096774200000002</v>
      </c>
      <c r="D24" s="390">
        <v>67</v>
      </c>
      <c r="E24" s="389">
        <v>124.16128999999999</v>
      </c>
      <c r="F24" s="559">
        <v>60.366666700000003</v>
      </c>
      <c r="G24" s="560">
        <v>51.733333299999998</v>
      </c>
      <c r="H24" s="560">
        <v>8.6333333299999993</v>
      </c>
      <c r="I24" s="560">
        <v>55.066666699999999</v>
      </c>
      <c r="J24" s="210">
        <v>0.91220320269894906</v>
      </c>
      <c r="K24" s="561">
        <v>91</v>
      </c>
      <c r="L24" s="561">
        <v>77</v>
      </c>
      <c r="M24" s="562">
        <v>17.902344899999999</v>
      </c>
      <c r="N24" s="559">
        <v>155.433333</v>
      </c>
      <c r="O24" s="563">
        <v>18</v>
      </c>
      <c r="P24" s="564">
        <v>36</v>
      </c>
      <c r="Q24" s="565">
        <v>156.46792099999999</v>
      </c>
      <c r="R24" s="566">
        <v>52.133333299999997</v>
      </c>
      <c r="S24" s="567">
        <v>30.6</v>
      </c>
      <c r="T24" s="566">
        <v>50.933333300000001</v>
      </c>
      <c r="U24" s="566">
        <v>6.5333333299999996</v>
      </c>
      <c r="V24" s="566">
        <v>7.6333333300000001</v>
      </c>
      <c r="W24" s="568">
        <v>172.975752</v>
      </c>
      <c r="X24" s="559">
        <v>46.1666667</v>
      </c>
      <c r="Y24" s="566">
        <v>42</v>
      </c>
      <c r="Z24" s="569">
        <v>4.1666666699999997</v>
      </c>
      <c r="AA24" s="570">
        <v>28</v>
      </c>
      <c r="AB24" s="126">
        <v>27</v>
      </c>
      <c r="AC24" s="571">
        <v>0.29629629600000001</v>
      </c>
      <c r="AD24" s="132">
        <v>38.547530899999998</v>
      </c>
      <c r="AE24" s="162">
        <v>2</v>
      </c>
      <c r="AF24" s="133">
        <v>56.232638899999998</v>
      </c>
      <c r="AG24" s="150">
        <v>1</v>
      </c>
      <c r="AH24" s="190">
        <v>52.787500000000001</v>
      </c>
      <c r="AI24" s="150">
        <v>17</v>
      </c>
      <c r="AJ24" s="192">
        <v>38.877287600000002</v>
      </c>
      <c r="AK24" s="191">
        <v>5</v>
      </c>
      <c r="AL24" s="193">
        <v>33.818194400000003</v>
      </c>
      <c r="AM24" s="572">
        <v>0.31818181818181818</v>
      </c>
      <c r="AN24" s="573">
        <v>0</v>
      </c>
      <c r="AO24" s="573">
        <v>0.33333333333333331</v>
      </c>
      <c r="AP24" s="573">
        <v>0</v>
      </c>
      <c r="AQ24" s="573">
        <v>0.66666666666666663</v>
      </c>
      <c r="AR24" s="573">
        <v>1</v>
      </c>
      <c r="AS24" s="574">
        <v>166.3</v>
      </c>
      <c r="AT24" s="560">
        <v>137.86666700000001</v>
      </c>
      <c r="AU24" s="137">
        <v>0.82902385447985572</v>
      </c>
      <c r="AV24" s="559">
        <v>86.366666699999996</v>
      </c>
      <c r="AW24" s="566">
        <v>17</v>
      </c>
      <c r="AX24" s="566">
        <v>25</v>
      </c>
      <c r="AY24" s="575">
        <v>105.72194399999999</v>
      </c>
      <c r="AZ24" s="576">
        <v>71.633333300000004</v>
      </c>
      <c r="BA24" s="577">
        <v>9</v>
      </c>
      <c r="BB24" s="208">
        <v>7</v>
      </c>
      <c r="BC24" s="578">
        <v>158.140873</v>
      </c>
      <c r="BD24" s="559">
        <v>8.3000000000000007</v>
      </c>
      <c r="BE24" s="566">
        <v>1</v>
      </c>
      <c r="BF24" s="566">
        <v>2.2999999999999998</v>
      </c>
      <c r="BG24" s="569">
        <v>0</v>
      </c>
      <c r="BH24" s="559">
        <v>1</v>
      </c>
      <c r="BI24" s="563">
        <v>0</v>
      </c>
      <c r="BJ24" s="579">
        <v>0</v>
      </c>
      <c r="BK24" s="580">
        <v>0</v>
      </c>
    </row>
    <row r="25" spans="1:63" s="557" customFormat="1" ht="14.25" customHeight="1" x14ac:dyDescent="0.25">
      <c r="A25" s="558">
        <v>45566</v>
      </c>
      <c r="B25" s="388">
        <v>182.33333300000001</v>
      </c>
      <c r="C25" s="389">
        <v>4.43333333</v>
      </c>
      <c r="D25" s="390">
        <v>64</v>
      </c>
      <c r="E25" s="389">
        <v>113.6</v>
      </c>
      <c r="F25" s="559">
        <v>52.387096800000002</v>
      </c>
      <c r="G25" s="560">
        <v>46.387096800000002</v>
      </c>
      <c r="H25" s="560">
        <v>6</v>
      </c>
      <c r="I25" s="560">
        <v>47.129032299999999</v>
      </c>
      <c r="J25" s="210">
        <v>0.89963054222924599</v>
      </c>
      <c r="K25" s="561">
        <v>96</v>
      </c>
      <c r="L25" s="561">
        <v>96</v>
      </c>
      <c r="M25" s="562">
        <v>21.414134799999999</v>
      </c>
      <c r="N25" s="559">
        <v>165.25806499999999</v>
      </c>
      <c r="O25" s="563">
        <v>43</v>
      </c>
      <c r="P25" s="564">
        <v>43</v>
      </c>
      <c r="Q25" s="565">
        <v>102.124225</v>
      </c>
      <c r="R25" s="566">
        <v>52.548387099999999</v>
      </c>
      <c r="S25" s="567">
        <v>33.451612900000001</v>
      </c>
      <c r="T25" s="566">
        <v>51.193548399999997</v>
      </c>
      <c r="U25" s="566">
        <v>8.8387096799999991</v>
      </c>
      <c r="V25" s="566">
        <v>10.483871000000001</v>
      </c>
      <c r="W25" s="568">
        <v>83.942100699999997</v>
      </c>
      <c r="X25" s="559">
        <v>38.870967700000001</v>
      </c>
      <c r="Y25" s="566">
        <v>36.161290299999997</v>
      </c>
      <c r="Z25" s="569">
        <v>2.7096774199999998</v>
      </c>
      <c r="AA25" s="570">
        <v>40</v>
      </c>
      <c r="AB25" s="126">
        <v>38</v>
      </c>
      <c r="AC25" s="571">
        <v>0.39473684199999998</v>
      </c>
      <c r="AD25" s="132">
        <v>35.365058500000004</v>
      </c>
      <c r="AE25" s="162">
        <v>5</v>
      </c>
      <c r="AF25" s="133">
        <v>67.905000000000001</v>
      </c>
      <c r="AG25" s="150">
        <v>1</v>
      </c>
      <c r="AH25" s="190">
        <v>40.731250000000003</v>
      </c>
      <c r="AI25" s="150">
        <v>25</v>
      </c>
      <c r="AJ25" s="192">
        <v>28.487083299999998</v>
      </c>
      <c r="AK25" s="191">
        <v>4</v>
      </c>
      <c r="AL25" s="193">
        <v>28.366319399999998</v>
      </c>
      <c r="AM25" s="572">
        <v>0.44827586206896552</v>
      </c>
      <c r="AN25" s="573">
        <v>0.5</v>
      </c>
      <c r="AO25" s="573">
        <v>0.375</v>
      </c>
      <c r="AP25" s="573">
        <v>0.42857142857142855</v>
      </c>
      <c r="AQ25" s="573">
        <v>0.66666666666666663</v>
      </c>
      <c r="AR25" s="573">
        <v>0.33333333333333331</v>
      </c>
      <c r="AS25" s="574">
        <v>164.77419399999999</v>
      </c>
      <c r="AT25" s="560">
        <v>136.51612900000001</v>
      </c>
      <c r="AU25" s="137">
        <v>0.82850430450292489</v>
      </c>
      <c r="AV25" s="559">
        <v>88.064516100000006</v>
      </c>
      <c r="AW25" s="566">
        <v>28</v>
      </c>
      <c r="AX25" s="566">
        <v>25</v>
      </c>
      <c r="AY25" s="575">
        <v>114.83447200000001</v>
      </c>
      <c r="AZ25" s="576">
        <v>69.193548399999997</v>
      </c>
      <c r="BA25" s="577">
        <v>9</v>
      </c>
      <c r="BB25" s="208">
        <v>8</v>
      </c>
      <c r="BC25" s="578">
        <v>145.55989600000001</v>
      </c>
      <c r="BD25" s="559">
        <v>7.5161290300000001</v>
      </c>
      <c r="BE25" s="566">
        <v>0.51612903200000004</v>
      </c>
      <c r="BF25" s="566">
        <v>2</v>
      </c>
      <c r="BG25" s="569">
        <v>0</v>
      </c>
      <c r="BH25" s="559">
        <v>1</v>
      </c>
      <c r="BI25" s="563">
        <v>0</v>
      </c>
      <c r="BJ25" s="579">
        <v>0</v>
      </c>
      <c r="BK25" s="580">
        <v>0</v>
      </c>
    </row>
    <row r="26" spans="1:63" s="581" customFormat="1" ht="14.7" customHeight="1" x14ac:dyDescent="0.25">
      <c r="A26" s="558">
        <v>45536</v>
      </c>
      <c r="B26" s="388">
        <v>187.54838699999999</v>
      </c>
      <c r="C26" s="389">
        <v>5.8709677400000002</v>
      </c>
      <c r="D26" s="390">
        <v>70</v>
      </c>
      <c r="E26" s="389">
        <v>111.16128999999999</v>
      </c>
      <c r="F26" s="559">
        <v>53.433333300000001</v>
      </c>
      <c r="G26" s="560">
        <v>46.566666699999999</v>
      </c>
      <c r="H26" s="560">
        <v>6.8666666699999999</v>
      </c>
      <c r="I26" s="560">
        <v>46.933333300000001</v>
      </c>
      <c r="J26" s="210">
        <v>0.87835308788418787</v>
      </c>
      <c r="K26" s="561">
        <v>75</v>
      </c>
      <c r="L26" s="561">
        <v>73</v>
      </c>
      <c r="M26" s="562">
        <v>20.1195871</v>
      </c>
      <c r="N26" s="559">
        <v>168.9</v>
      </c>
      <c r="O26" s="563">
        <v>41</v>
      </c>
      <c r="P26" s="564">
        <v>42</v>
      </c>
      <c r="Q26" s="565">
        <v>137.56689800000001</v>
      </c>
      <c r="R26" s="566">
        <v>48.4</v>
      </c>
      <c r="S26" s="567">
        <v>41.8</v>
      </c>
      <c r="T26" s="566">
        <v>46.066666699999999</v>
      </c>
      <c r="U26" s="566">
        <v>9.8666666700000007</v>
      </c>
      <c r="V26" s="566">
        <v>11.433333299999999</v>
      </c>
      <c r="W26" s="568">
        <v>133.66704100000001</v>
      </c>
      <c r="X26" s="559">
        <v>40.733333299999998</v>
      </c>
      <c r="Y26" s="566">
        <v>37.6</v>
      </c>
      <c r="Z26" s="569">
        <v>3.1333333300000001</v>
      </c>
      <c r="AA26" s="570">
        <v>32</v>
      </c>
      <c r="AB26" s="126">
        <v>35</v>
      </c>
      <c r="AC26" s="571">
        <v>0.31428571399999999</v>
      </c>
      <c r="AD26" s="132">
        <v>47.970992099999997</v>
      </c>
      <c r="AE26" s="162">
        <v>1</v>
      </c>
      <c r="AF26" s="133">
        <v>68.8125</v>
      </c>
      <c r="AG26" s="150">
        <v>3</v>
      </c>
      <c r="AH26" s="190">
        <v>130.68634299999999</v>
      </c>
      <c r="AI26" s="150">
        <v>23</v>
      </c>
      <c r="AJ26" s="192">
        <v>24.3907609</v>
      </c>
      <c r="AK26" s="191">
        <v>3</v>
      </c>
      <c r="AL26" s="193">
        <v>48.869213000000002</v>
      </c>
      <c r="AM26" s="572">
        <v>0.42307692307692307</v>
      </c>
      <c r="AN26" s="573">
        <v>0.5</v>
      </c>
      <c r="AO26" s="573">
        <v>0.5</v>
      </c>
      <c r="AP26" s="573">
        <v>0.44444444444444442</v>
      </c>
      <c r="AQ26" s="573">
        <v>0</v>
      </c>
      <c r="AR26" s="573">
        <v>0</v>
      </c>
      <c r="AS26" s="574">
        <v>160.6</v>
      </c>
      <c r="AT26" s="560">
        <v>129.066667</v>
      </c>
      <c r="AU26" s="137">
        <v>0.8036529701120797</v>
      </c>
      <c r="AV26" s="559">
        <v>87.8</v>
      </c>
      <c r="AW26" s="566">
        <v>24</v>
      </c>
      <c r="AX26" s="566">
        <v>20</v>
      </c>
      <c r="AY26" s="575">
        <v>111.579375</v>
      </c>
      <c r="AZ26" s="576">
        <v>66.766666700000002</v>
      </c>
      <c r="BA26" s="577">
        <v>7</v>
      </c>
      <c r="BB26" s="208">
        <v>5</v>
      </c>
      <c r="BC26" s="578">
        <v>219.69583299999999</v>
      </c>
      <c r="BD26" s="559">
        <v>6.0333333299999996</v>
      </c>
      <c r="BE26" s="566">
        <v>0</v>
      </c>
      <c r="BF26" s="566">
        <v>1.56666667</v>
      </c>
      <c r="BG26" s="569">
        <v>0</v>
      </c>
      <c r="BH26" s="559">
        <v>3</v>
      </c>
      <c r="BI26" s="563">
        <v>2</v>
      </c>
      <c r="BJ26" s="579">
        <v>141.04166699999999</v>
      </c>
      <c r="BK26" s="580">
        <v>175.73611099999999</v>
      </c>
    </row>
    <row r="27" spans="1:63" s="581" customFormat="1" ht="14.7" customHeight="1" x14ac:dyDescent="0.25">
      <c r="A27" s="558">
        <v>45505</v>
      </c>
      <c r="B27" s="388">
        <v>188.51612900000001</v>
      </c>
      <c r="C27" s="389">
        <v>5.4838709699999999</v>
      </c>
      <c r="D27" s="390">
        <v>76</v>
      </c>
      <c r="E27" s="389">
        <v>106.48387099999999</v>
      </c>
      <c r="F27" s="559">
        <v>54.0322581</v>
      </c>
      <c r="G27" s="560">
        <v>44.774193500000003</v>
      </c>
      <c r="H27" s="560">
        <v>9.2580645199999996</v>
      </c>
      <c r="I27" s="560">
        <v>50.677419399999998</v>
      </c>
      <c r="J27" s="210">
        <v>0.9379104479810737</v>
      </c>
      <c r="K27" s="561">
        <v>86</v>
      </c>
      <c r="L27" s="561">
        <v>84</v>
      </c>
      <c r="M27" s="562">
        <v>21.272123000000001</v>
      </c>
      <c r="N27" s="559">
        <v>164.96774199999999</v>
      </c>
      <c r="O27" s="563">
        <v>45</v>
      </c>
      <c r="P27" s="564">
        <v>37</v>
      </c>
      <c r="Q27" s="565">
        <v>113.08031200000001</v>
      </c>
      <c r="R27" s="566">
        <v>43.612903199999998</v>
      </c>
      <c r="S27" s="567">
        <v>46.870967700000001</v>
      </c>
      <c r="T27" s="566">
        <v>42.096774199999999</v>
      </c>
      <c r="U27" s="566">
        <v>9.6774193499999992</v>
      </c>
      <c r="V27" s="566">
        <v>9.9032258100000004</v>
      </c>
      <c r="W27" s="568">
        <v>130.84444400000001</v>
      </c>
      <c r="X27" s="559">
        <v>46.677419399999998</v>
      </c>
      <c r="Y27" s="566">
        <v>41.806451600000003</v>
      </c>
      <c r="Z27" s="569">
        <v>4.8709677400000002</v>
      </c>
      <c r="AA27" s="570">
        <v>31</v>
      </c>
      <c r="AB27" s="126">
        <v>37</v>
      </c>
      <c r="AC27" s="571">
        <v>0.29729729700000002</v>
      </c>
      <c r="AD27" s="132">
        <v>45.408014299999998</v>
      </c>
      <c r="AE27" s="162">
        <v>1</v>
      </c>
      <c r="AF27" s="133">
        <v>137.78749999999999</v>
      </c>
      <c r="AG27" s="150">
        <v>2</v>
      </c>
      <c r="AH27" s="190">
        <v>83.305555600000005</v>
      </c>
      <c r="AI27" s="150">
        <v>27</v>
      </c>
      <c r="AJ27" s="192">
        <v>41.045061699999998</v>
      </c>
      <c r="AK27" s="191">
        <v>3</v>
      </c>
      <c r="AL27" s="193">
        <v>29.039120400000002</v>
      </c>
      <c r="AM27" s="572">
        <v>0.36666666666666664</v>
      </c>
      <c r="AN27" s="573">
        <v>0.2857142857142857</v>
      </c>
      <c r="AO27" s="573">
        <v>0.22222222222222221</v>
      </c>
      <c r="AP27" s="573">
        <v>0.55555555555555558</v>
      </c>
      <c r="AQ27" s="573">
        <v>0.25</v>
      </c>
      <c r="AR27" s="573">
        <v>1</v>
      </c>
      <c r="AS27" s="574">
        <v>152.96774199999999</v>
      </c>
      <c r="AT27" s="560">
        <v>123.16128999999999</v>
      </c>
      <c r="AU27" s="137">
        <v>0.80514550577598254</v>
      </c>
      <c r="AV27" s="559">
        <v>81.225806500000004</v>
      </c>
      <c r="AW27" s="566">
        <v>29</v>
      </c>
      <c r="AX27" s="566">
        <v>27</v>
      </c>
      <c r="AY27" s="575">
        <v>104.961523</v>
      </c>
      <c r="AZ27" s="576">
        <v>66.354838700000002</v>
      </c>
      <c r="BA27" s="577">
        <v>6</v>
      </c>
      <c r="BB27" s="208">
        <v>6</v>
      </c>
      <c r="BC27" s="578">
        <v>229.96990700000001</v>
      </c>
      <c r="BD27" s="559">
        <v>5.3870967700000003</v>
      </c>
      <c r="BE27" s="566">
        <v>0</v>
      </c>
      <c r="BF27" s="566">
        <v>1.74193548</v>
      </c>
      <c r="BG27" s="569">
        <v>0</v>
      </c>
      <c r="BH27" s="559">
        <v>2</v>
      </c>
      <c r="BI27" s="563">
        <v>1</v>
      </c>
      <c r="BJ27" s="579">
        <v>141.04166699999999</v>
      </c>
      <c r="BK27" s="580">
        <v>141.04166699999999</v>
      </c>
    </row>
    <row r="28" spans="1:63" s="557" customFormat="1" ht="14.25" customHeight="1" thickBot="1" x14ac:dyDescent="0.3">
      <c r="A28" s="582">
        <v>45474</v>
      </c>
      <c r="B28" s="391">
        <v>198.033333</v>
      </c>
      <c r="C28" s="392">
        <v>4.9000000000000004</v>
      </c>
      <c r="D28" s="393">
        <v>77</v>
      </c>
      <c r="E28" s="392">
        <v>116.766667</v>
      </c>
      <c r="F28" s="583">
        <v>52.903225800000001</v>
      </c>
      <c r="G28" s="584">
        <v>43.419354800000001</v>
      </c>
      <c r="H28" s="584">
        <v>9.4838709699999999</v>
      </c>
      <c r="I28" s="584">
        <v>49.741935499999997</v>
      </c>
      <c r="J28" s="351">
        <v>0.94024390285856629</v>
      </c>
      <c r="K28" s="585">
        <v>74</v>
      </c>
      <c r="L28" s="585">
        <v>84</v>
      </c>
      <c r="M28" s="586">
        <v>21.6085235</v>
      </c>
      <c r="N28" s="583">
        <v>158.61290299999999</v>
      </c>
      <c r="O28" s="587">
        <v>31</v>
      </c>
      <c r="P28" s="588">
        <v>35</v>
      </c>
      <c r="Q28" s="589">
        <v>128.323611</v>
      </c>
      <c r="R28" s="590">
        <v>39.387096800000002</v>
      </c>
      <c r="S28" s="591">
        <v>41.290322600000003</v>
      </c>
      <c r="T28" s="590">
        <v>43.419354800000001</v>
      </c>
      <c r="U28" s="590">
        <v>10.774193500000001</v>
      </c>
      <c r="V28" s="590">
        <v>9.8387096799999991</v>
      </c>
      <c r="W28" s="592">
        <v>152.30613399999999</v>
      </c>
      <c r="X28" s="583">
        <v>50.935483900000001</v>
      </c>
      <c r="Y28" s="590">
        <v>42.387096800000002</v>
      </c>
      <c r="Z28" s="593">
        <v>8.5483870999999994</v>
      </c>
      <c r="AA28" s="594">
        <v>35</v>
      </c>
      <c r="AB28" s="352">
        <v>29</v>
      </c>
      <c r="AC28" s="595">
        <v>0.34482758600000002</v>
      </c>
      <c r="AD28" s="353">
        <v>40.3221743</v>
      </c>
      <c r="AE28" s="354">
        <v>2</v>
      </c>
      <c r="AF28" s="355">
        <v>35.170486099999998</v>
      </c>
      <c r="AG28" s="356">
        <v>1</v>
      </c>
      <c r="AH28" s="357">
        <v>193.5625</v>
      </c>
      <c r="AI28" s="356">
        <v>17</v>
      </c>
      <c r="AJ28" s="358">
        <v>37.438643800000001</v>
      </c>
      <c r="AK28" s="359">
        <v>4</v>
      </c>
      <c r="AL28" s="360">
        <v>24.989236099999999</v>
      </c>
      <c r="AM28" s="596">
        <v>0.33333333333333331</v>
      </c>
      <c r="AN28" s="597">
        <v>0.16666666666666666</v>
      </c>
      <c r="AO28" s="597">
        <v>0.25</v>
      </c>
      <c r="AP28" s="597">
        <v>0.42857142857142855</v>
      </c>
      <c r="AQ28" s="597">
        <v>0.66666666666666663</v>
      </c>
      <c r="AR28" s="597">
        <v>0</v>
      </c>
      <c r="AS28" s="598">
        <v>153.51612900000001</v>
      </c>
      <c r="AT28" s="584">
        <v>122.387097</v>
      </c>
      <c r="AU28" s="361">
        <v>0.79722630968632613</v>
      </c>
      <c r="AV28" s="583">
        <v>83.483870999999994</v>
      </c>
      <c r="AW28" s="590">
        <v>21</v>
      </c>
      <c r="AX28" s="590">
        <v>26</v>
      </c>
      <c r="AY28" s="599">
        <v>118.13512299999999</v>
      </c>
      <c r="AZ28" s="600">
        <v>65.451612900000001</v>
      </c>
      <c r="BA28" s="601">
        <v>8</v>
      </c>
      <c r="BB28" s="602">
        <v>6</v>
      </c>
      <c r="BC28" s="603">
        <v>306.07083299999999</v>
      </c>
      <c r="BD28" s="583">
        <v>4.5806451600000004</v>
      </c>
      <c r="BE28" s="590">
        <v>0.29032258100000002</v>
      </c>
      <c r="BF28" s="590">
        <v>2</v>
      </c>
      <c r="BG28" s="593">
        <v>0</v>
      </c>
      <c r="BH28" s="583">
        <v>1</v>
      </c>
      <c r="BI28" s="587">
        <v>1</v>
      </c>
      <c r="BJ28" s="604">
        <v>90</v>
      </c>
      <c r="BK28" s="605">
        <v>90</v>
      </c>
    </row>
    <row r="29" spans="1:63" s="581" customFormat="1" ht="14.7" customHeight="1" x14ac:dyDescent="0.25">
      <c r="A29" s="606">
        <v>45444</v>
      </c>
      <c r="B29" s="394">
        <v>198.033333</v>
      </c>
      <c r="C29" s="395">
        <v>4.9000000000000004</v>
      </c>
      <c r="D29" s="396">
        <v>76.366666670000001</v>
      </c>
      <c r="E29" s="395">
        <v>116.766667</v>
      </c>
      <c r="F29" s="607">
        <v>58.7</v>
      </c>
      <c r="G29" s="608">
        <v>48.4</v>
      </c>
      <c r="H29" s="608">
        <v>10.3</v>
      </c>
      <c r="I29" s="608">
        <v>51.9</v>
      </c>
      <c r="J29" s="319">
        <v>0.88415672913117538</v>
      </c>
      <c r="K29" s="609">
        <v>76</v>
      </c>
      <c r="L29" s="609">
        <v>77</v>
      </c>
      <c r="M29" s="610">
        <v>20.547934699999999</v>
      </c>
      <c r="N29" s="607">
        <v>167.1</v>
      </c>
      <c r="O29" s="611">
        <v>31</v>
      </c>
      <c r="P29" s="612">
        <v>44</v>
      </c>
      <c r="Q29" s="613">
        <v>150.18387000000001</v>
      </c>
      <c r="R29" s="614">
        <v>42.066666699999999</v>
      </c>
      <c r="S29" s="615">
        <v>41.466666699999998</v>
      </c>
      <c r="T29" s="614">
        <v>49.1666667</v>
      </c>
      <c r="U29" s="614">
        <v>7.2666666700000002</v>
      </c>
      <c r="V29" s="614">
        <v>13.3333333</v>
      </c>
      <c r="W29" s="616">
        <v>161.01629299999999</v>
      </c>
      <c r="X29" s="607">
        <v>42.8333333</v>
      </c>
      <c r="Y29" s="614">
        <v>34.266666700000002</v>
      </c>
      <c r="Z29" s="617">
        <v>8.56666667</v>
      </c>
      <c r="AA29" s="618">
        <v>33</v>
      </c>
      <c r="AB29" s="320">
        <v>30</v>
      </c>
      <c r="AC29" s="619">
        <v>0.26666666700000002</v>
      </c>
      <c r="AD29" s="321">
        <v>45.849166699999998</v>
      </c>
      <c r="AE29" s="322">
        <v>2</v>
      </c>
      <c r="AF29" s="323">
        <v>83.786111099999999</v>
      </c>
      <c r="AG29" s="134">
        <v>1</v>
      </c>
      <c r="AH29" s="324">
        <v>64.770833300000007</v>
      </c>
      <c r="AI29" s="134">
        <v>18</v>
      </c>
      <c r="AJ29" s="194">
        <v>37.922800899999999</v>
      </c>
      <c r="AK29" s="195">
        <v>1</v>
      </c>
      <c r="AL29" s="149">
        <v>8.0833333300000003</v>
      </c>
      <c r="AM29" s="620">
        <v>0.26315789473684209</v>
      </c>
      <c r="AN29" s="621">
        <v>0</v>
      </c>
      <c r="AO29" s="621">
        <v>0.33333333333333331</v>
      </c>
      <c r="AP29" s="621">
        <v>0.14285714285714285</v>
      </c>
      <c r="AQ29" s="621">
        <v>0.66666666666666663</v>
      </c>
      <c r="AR29" s="621">
        <v>0</v>
      </c>
      <c r="AS29" s="622">
        <v>157.466667</v>
      </c>
      <c r="AT29" s="608">
        <v>125.833333</v>
      </c>
      <c r="AU29" s="325">
        <v>0.7991109191382072</v>
      </c>
      <c r="AV29" s="607">
        <v>87.233333299999998</v>
      </c>
      <c r="AW29" s="614">
        <v>18</v>
      </c>
      <c r="AX29" s="614">
        <v>22</v>
      </c>
      <c r="AY29" s="623">
        <v>89.996275299999994</v>
      </c>
      <c r="AZ29" s="624">
        <v>66.033333299999995</v>
      </c>
      <c r="BA29" s="625">
        <v>6</v>
      </c>
      <c r="BB29" s="347">
        <v>8</v>
      </c>
      <c r="BC29" s="626">
        <v>334.95833299999998</v>
      </c>
      <c r="BD29" s="607">
        <v>4.2</v>
      </c>
      <c r="BE29" s="614">
        <v>1.06666667</v>
      </c>
      <c r="BF29" s="614">
        <v>2</v>
      </c>
      <c r="BG29" s="617">
        <v>0</v>
      </c>
      <c r="BH29" s="607">
        <v>1</v>
      </c>
      <c r="BI29" s="611">
        <v>1</v>
      </c>
      <c r="BJ29" s="627">
        <v>195.82291699999999</v>
      </c>
      <c r="BK29" s="628">
        <v>195.82291699999999</v>
      </c>
    </row>
    <row r="30" spans="1:63" s="581" customFormat="1" ht="14.7" customHeight="1" x14ac:dyDescent="0.25">
      <c r="A30" s="558">
        <v>45413</v>
      </c>
      <c r="B30" s="388">
        <v>190.354839</v>
      </c>
      <c r="C30" s="389">
        <v>5.2258064500000003</v>
      </c>
      <c r="D30" s="390">
        <v>72.258064469999994</v>
      </c>
      <c r="E30" s="389">
        <v>112.870968</v>
      </c>
      <c r="F30" s="559">
        <v>58.741935499999997</v>
      </c>
      <c r="G30" s="560">
        <v>48.387096800000002</v>
      </c>
      <c r="H30" s="560">
        <v>10.3548387</v>
      </c>
      <c r="I30" s="560">
        <v>50.645161299999998</v>
      </c>
      <c r="J30" s="210">
        <v>0.86216364627617692</v>
      </c>
      <c r="K30" s="561">
        <v>80</v>
      </c>
      <c r="L30" s="561">
        <v>86</v>
      </c>
      <c r="M30" s="562">
        <v>20.661531</v>
      </c>
      <c r="N30" s="559">
        <v>163.83870999999999</v>
      </c>
      <c r="O30" s="563">
        <v>58</v>
      </c>
      <c r="P30" s="564">
        <v>35</v>
      </c>
      <c r="Q30" s="565">
        <v>118.17749999999999</v>
      </c>
      <c r="R30" s="566">
        <v>47.483871000000001</v>
      </c>
      <c r="S30" s="567">
        <v>40.225806499999997</v>
      </c>
      <c r="T30" s="566">
        <v>46.322580600000002</v>
      </c>
      <c r="U30" s="566">
        <v>5.0967741899999996</v>
      </c>
      <c r="V30" s="566">
        <v>13.2903226</v>
      </c>
      <c r="W30" s="568">
        <v>129.31845200000001</v>
      </c>
      <c r="X30" s="559">
        <v>42.096774199999999</v>
      </c>
      <c r="Y30" s="566">
        <v>37.483871000000001</v>
      </c>
      <c r="Z30" s="569">
        <v>4.6129032299999997</v>
      </c>
      <c r="AA30" s="570">
        <v>24</v>
      </c>
      <c r="AB30" s="126">
        <v>28</v>
      </c>
      <c r="AC30" s="571">
        <v>0.21428571399999999</v>
      </c>
      <c r="AD30" s="132">
        <v>39.8600694</v>
      </c>
      <c r="AE30" s="162">
        <v>4</v>
      </c>
      <c r="AF30" s="133">
        <v>77.361458299999995</v>
      </c>
      <c r="AG30" s="150">
        <v>0</v>
      </c>
      <c r="AH30" s="190">
        <v>0</v>
      </c>
      <c r="AI30" s="150">
        <v>18</v>
      </c>
      <c r="AJ30" s="194">
        <v>35.534027799999997</v>
      </c>
      <c r="AK30" s="191">
        <v>5</v>
      </c>
      <c r="AL30" s="193">
        <v>23.496388899999999</v>
      </c>
      <c r="AM30" s="572">
        <v>0.2608695652173913</v>
      </c>
      <c r="AN30" s="573">
        <v>0</v>
      </c>
      <c r="AO30" s="573">
        <v>0.27272727272727271</v>
      </c>
      <c r="AP30" s="573">
        <v>0.125</v>
      </c>
      <c r="AQ30" s="573">
        <v>0.5</v>
      </c>
      <c r="AR30" s="573">
        <v>0</v>
      </c>
      <c r="AS30" s="574">
        <v>156.32258100000001</v>
      </c>
      <c r="AT30" s="560">
        <v>122.77419399999999</v>
      </c>
      <c r="AU30" s="137">
        <v>0.78539001348755866</v>
      </c>
      <c r="AV30" s="559">
        <v>84.838709699999995</v>
      </c>
      <c r="AW30" s="566">
        <v>20</v>
      </c>
      <c r="AX30" s="566">
        <v>17</v>
      </c>
      <c r="AY30" s="575">
        <v>90.875530999999995</v>
      </c>
      <c r="AZ30" s="576">
        <v>65.096774199999999</v>
      </c>
      <c r="BA30" s="577">
        <v>10</v>
      </c>
      <c r="BB30" s="208">
        <v>4</v>
      </c>
      <c r="BC30" s="578">
        <v>235.86458300000001</v>
      </c>
      <c r="BD30" s="559">
        <v>6.3870967700000003</v>
      </c>
      <c r="BE30" s="566">
        <v>2</v>
      </c>
      <c r="BF30" s="566">
        <v>2</v>
      </c>
      <c r="BG30" s="569">
        <v>0</v>
      </c>
      <c r="BH30" s="559">
        <v>0</v>
      </c>
      <c r="BI30" s="563">
        <v>2</v>
      </c>
      <c r="BJ30" s="579">
        <v>300.59895799999998</v>
      </c>
      <c r="BK30" s="580">
        <v>300.59895799999998</v>
      </c>
    </row>
    <row r="31" spans="1:63" s="581" customFormat="1" ht="14.7" customHeight="1" x14ac:dyDescent="0.25">
      <c r="A31" s="558">
        <v>45383</v>
      </c>
      <c r="B31" s="388">
        <v>208.5</v>
      </c>
      <c r="C31" s="389">
        <v>3.8333333299999999</v>
      </c>
      <c r="D31" s="390">
        <v>74.533333370000008</v>
      </c>
      <c r="E31" s="389">
        <v>130.13333299999999</v>
      </c>
      <c r="F31" s="559">
        <v>62.066666699999999</v>
      </c>
      <c r="G31" s="560">
        <v>50.6666667</v>
      </c>
      <c r="H31" s="560">
        <v>11.4</v>
      </c>
      <c r="I31" s="560">
        <v>55.866666700000003</v>
      </c>
      <c r="J31" s="210">
        <v>0.90010741143925499</v>
      </c>
      <c r="K31" s="561">
        <v>97</v>
      </c>
      <c r="L31" s="561">
        <v>92</v>
      </c>
      <c r="M31" s="562">
        <v>17.138322800000001</v>
      </c>
      <c r="N31" s="559">
        <v>150.30000000000001</v>
      </c>
      <c r="O31" s="563">
        <v>45</v>
      </c>
      <c r="P31" s="564">
        <v>37</v>
      </c>
      <c r="Q31" s="565">
        <v>128.63254499999999</v>
      </c>
      <c r="R31" s="566">
        <v>47.6666667</v>
      </c>
      <c r="S31" s="567">
        <v>35.8333333</v>
      </c>
      <c r="T31" s="566">
        <v>44.1</v>
      </c>
      <c r="U31" s="566">
        <v>5.6333333300000001</v>
      </c>
      <c r="V31" s="566">
        <v>8.1666666699999997</v>
      </c>
      <c r="W31" s="568">
        <v>94.754374999999996</v>
      </c>
      <c r="X31" s="559">
        <v>49.9</v>
      </c>
      <c r="Y31" s="566">
        <v>48.3</v>
      </c>
      <c r="Z31" s="569">
        <v>1.6</v>
      </c>
      <c r="AA31" s="570">
        <v>35</v>
      </c>
      <c r="AB31" s="126">
        <v>41</v>
      </c>
      <c r="AC31" s="571">
        <v>0.243902439</v>
      </c>
      <c r="AD31" s="132">
        <v>45.506842800000001</v>
      </c>
      <c r="AE31" s="162">
        <v>4</v>
      </c>
      <c r="AF31" s="133">
        <v>133.23923600000001</v>
      </c>
      <c r="AG31" s="150">
        <v>3</v>
      </c>
      <c r="AH31" s="190">
        <v>67.253009300000002</v>
      </c>
      <c r="AI31" s="150">
        <v>27</v>
      </c>
      <c r="AJ31" s="194">
        <v>33.666049399999999</v>
      </c>
      <c r="AK31" s="191">
        <v>4</v>
      </c>
      <c r="AL31" s="193">
        <v>27.581597200000001</v>
      </c>
      <c r="AM31" s="572">
        <v>0.29032258064516131</v>
      </c>
      <c r="AN31" s="573">
        <v>0.42857142857142855</v>
      </c>
      <c r="AO31" s="573">
        <v>0.2857142857142857</v>
      </c>
      <c r="AP31" s="573">
        <v>0.2</v>
      </c>
      <c r="AQ31" s="573">
        <v>0.66666666666666663</v>
      </c>
      <c r="AR31" s="573">
        <v>0</v>
      </c>
      <c r="AS31" s="574">
        <v>154.30000000000001</v>
      </c>
      <c r="AT31" s="560">
        <v>121.766667</v>
      </c>
      <c r="AU31" s="137">
        <v>0.78915532728451065</v>
      </c>
      <c r="AV31" s="559">
        <v>85.233333299999998</v>
      </c>
      <c r="AW31" s="566">
        <v>28</v>
      </c>
      <c r="AX31" s="566">
        <v>24</v>
      </c>
      <c r="AY31" s="575">
        <v>106.281019</v>
      </c>
      <c r="AZ31" s="576">
        <v>61.933333300000001</v>
      </c>
      <c r="BA31" s="577">
        <v>10</v>
      </c>
      <c r="BB31" s="208">
        <v>15</v>
      </c>
      <c r="BC31" s="578">
        <v>276.40393499999999</v>
      </c>
      <c r="BD31" s="559">
        <v>7.1333333300000001</v>
      </c>
      <c r="BE31" s="566">
        <v>1.6666666699999999</v>
      </c>
      <c r="BF31" s="566">
        <v>1.6666666699999999</v>
      </c>
      <c r="BG31" s="569">
        <v>0</v>
      </c>
      <c r="BH31" s="559">
        <v>3</v>
      </c>
      <c r="BI31" s="563">
        <v>1</v>
      </c>
      <c r="BJ31" s="579">
        <v>343.875</v>
      </c>
      <c r="BK31" s="580">
        <v>343.875</v>
      </c>
    </row>
    <row r="32" spans="1:63" s="581" customFormat="1" ht="14.7" customHeight="1" x14ac:dyDescent="0.25">
      <c r="A32" s="558">
        <v>45352</v>
      </c>
      <c r="B32" s="388">
        <v>217.80645200000001</v>
      </c>
      <c r="C32" s="389">
        <v>2.3548387100000001</v>
      </c>
      <c r="D32" s="390">
        <v>84.83870970000001</v>
      </c>
      <c r="E32" s="389">
        <v>130.61290299999999</v>
      </c>
      <c r="F32" s="559">
        <v>57.774193500000003</v>
      </c>
      <c r="G32" s="560">
        <v>51.677419399999998</v>
      </c>
      <c r="H32" s="560">
        <v>6.0967741899999996</v>
      </c>
      <c r="I32" s="560">
        <v>54</v>
      </c>
      <c r="J32" s="210">
        <v>0.93467336761697928</v>
      </c>
      <c r="K32" s="561">
        <v>81</v>
      </c>
      <c r="L32" s="561">
        <v>84</v>
      </c>
      <c r="M32" s="562">
        <v>21.153009300000001</v>
      </c>
      <c r="N32" s="559">
        <v>146.80645200000001</v>
      </c>
      <c r="O32" s="563">
        <v>38</v>
      </c>
      <c r="P32" s="564">
        <v>50</v>
      </c>
      <c r="Q32" s="565">
        <v>125.620681</v>
      </c>
      <c r="R32" s="566">
        <v>44.290322600000003</v>
      </c>
      <c r="S32" s="567">
        <v>34.806451600000003</v>
      </c>
      <c r="T32" s="566">
        <v>46.612903199999998</v>
      </c>
      <c r="U32" s="566">
        <v>6</v>
      </c>
      <c r="V32" s="566">
        <v>9.9354838700000006</v>
      </c>
      <c r="W32" s="568">
        <v>144.23850300000001</v>
      </c>
      <c r="X32" s="559">
        <v>52.387096800000002</v>
      </c>
      <c r="Y32" s="566">
        <v>50.709677399999997</v>
      </c>
      <c r="Z32" s="569">
        <v>1.6774193500000001</v>
      </c>
      <c r="AA32" s="570">
        <v>36</v>
      </c>
      <c r="AB32" s="126">
        <v>40</v>
      </c>
      <c r="AC32" s="571">
        <v>0.17499999999999999</v>
      </c>
      <c r="AD32" s="132">
        <v>53.229097199999998</v>
      </c>
      <c r="AE32" s="162">
        <v>0</v>
      </c>
      <c r="AF32" s="133">
        <v>0</v>
      </c>
      <c r="AG32" s="150">
        <v>1</v>
      </c>
      <c r="AH32" s="190">
        <v>178.55208300000001</v>
      </c>
      <c r="AI32" s="150">
        <v>31</v>
      </c>
      <c r="AJ32" s="194">
        <v>55.954032300000001</v>
      </c>
      <c r="AK32" s="191">
        <v>2</v>
      </c>
      <c r="AL32" s="193">
        <v>20.2270833</v>
      </c>
      <c r="AM32" s="572">
        <v>0.15625</v>
      </c>
      <c r="AN32" s="573">
        <v>0</v>
      </c>
      <c r="AO32" s="573">
        <v>0.25</v>
      </c>
      <c r="AP32" s="573">
        <v>0.16666666666666666</v>
      </c>
      <c r="AQ32" s="573">
        <v>0</v>
      </c>
      <c r="AR32" s="573">
        <v>0</v>
      </c>
      <c r="AS32" s="574">
        <v>152.48387099999999</v>
      </c>
      <c r="AT32" s="560">
        <v>120.322581</v>
      </c>
      <c r="AU32" s="137">
        <v>0.78908398777468081</v>
      </c>
      <c r="AV32" s="559">
        <v>84.290322599999996</v>
      </c>
      <c r="AW32" s="566">
        <v>31</v>
      </c>
      <c r="AX32" s="566">
        <v>30</v>
      </c>
      <c r="AY32" s="575">
        <v>120.961991</v>
      </c>
      <c r="AZ32" s="576">
        <v>62.677419399999998</v>
      </c>
      <c r="BA32" s="577">
        <v>6</v>
      </c>
      <c r="BB32" s="208">
        <v>7</v>
      </c>
      <c r="BC32" s="578">
        <v>119.29910700000001</v>
      </c>
      <c r="BD32" s="559">
        <v>5.5161290300000001</v>
      </c>
      <c r="BE32" s="566">
        <v>1</v>
      </c>
      <c r="BF32" s="566">
        <v>0</v>
      </c>
      <c r="BG32" s="569">
        <v>0</v>
      </c>
      <c r="BH32" s="559">
        <v>1</v>
      </c>
      <c r="BI32" s="563">
        <v>2</v>
      </c>
      <c r="BJ32" s="579">
        <v>144.67361099999999</v>
      </c>
      <c r="BK32" s="580">
        <v>144.67361099999999</v>
      </c>
    </row>
    <row r="33" spans="1:63" s="581" customFormat="1" ht="14.7" customHeight="1" x14ac:dyDescent="0.25">
      <c r="A33" s="558">
        <v>45323</v>
      </c>
      <c r="B33" s="388">
        <v>209.13793100000001</v>
      </c>
      <c r="C33" s="389">
        <v>2.5862069000000001</v>
      </c>
      <c r="D33" s="390">
        <v>85.862069009999999</v>
      </c>
      <c r="E33" s="389">
        <v>120.689655</v>
      </c>
      <c r="F33" s="559">
        <v>61.068965499999997</v>
      </c>
      <c r="G33" s="560">
        <v>54.655172399999998</v>
      </c>
      <c r="H33" s="560">
        <v>6.4137931000000004</v>
      </c>
      <c r="I33" s="560">
        <v>54.724137900000002</v>
      </c>
      <c r="J33" s="210">
        <v>0.89610389584870243</v>
      </c>
      <c r="K33" s="561">
        <v>93</v>
      </c>
      <c r="L33" s="561">
        <v>84</v>
      </c>
      <c r="M33" s="562">
        <v>17.5797867</v>
      </c>
      <c r="N33" s="559">
        <v>160.24137899999999</v>
      </c>
      <c r="O33" s="563">
        <v>25</v>
      </c>
      <c r="P33" s="564">
        <v>33</v>
      </c>
      <c r="Q33" s="565">
        <v>132.62268499999999</v>
      </c>
      <c r="R33" s="566">
        <v>45.275862099999998</v>
      </c>
      <c r="S33" s="567">
        <v>37.068965499999997</v>
      </c>
      <c r="T33" s="566">
        <v>55.275862099999998</v>
      </c>
      <c r="U33" s="566">
        <v>6.7931034500000003</v>
      </c>
      <c r="V33" s="566">
        <v>11.7931034</v>
      </c>
      <c r="W33" s="568">
        <v>115.17013900000001</v>
      </c>
      <c r="X33" s="559">
        <v>57.275862099999998</v>
      </c>
      <c r="Y33" s="566">
        <v>51.551724100000001</v>
      </c>
      <c r="Z33" s="569">
        <v>5.7241379300000004</v>
      </c>
      <c r="AA33" s="570">
        <v>28</v>
      </c>
      <c r="AB33" s="126">
        <v>32</v>
      </c>
      <c r="AC33" s="571">
        <v>0.15625</v>
      </c>
      <c r="AD33" s="132">
        <v>46.251150199999998</v>
      </c>
      <c r="AE33" s="162">
        <v>2</v>
      </c>
      <c r="AF33" s="133">
        <v>36.914930599999998</v>
      </c>
      <c r="AG33" s="150">
        <v>0</v>
      </c>
      <c r="AH33" s="190">
        <v>0</v>
      </c>
      <c r="AI33" s="150">
        <v>23</v>
      </c>
      <c r="AJ33" s="194">
        <v>51.202264499999998</v>
      </c>
      <c r="AK33" s="191">
        <v>5</v>
      </c>
      <c r="AL33" s="193">
        <v>35.350694400000002</v>
      </c>
      <c r="AM33" s="572">
        <v>8.3333333333333329E-2</v>
      </c>
      <c r="AN33" s="573">
        <v>0.14285714285714285</v>
      </c>
      <c r="AO33" s="573">
        <v>0.25</v>
      </c>
      <c r="AP33" s="573">
        <v>0</v>
      </c>
      <c r="AQ33" s="573">
        <v>0</v>
      </c>
      <c r="AR33" s="573">
        <v>0</v>
      </c>
      <c r="AS33" s="574">
        <v>144.27586199999999</v>
      </c>
      <c r="AT33" s="560">
        <v>114.931034</v>
      </c>
      <c r="AU33" s="137">
        <v>0.7966061155815517</v>
      </c>
      <c r="AV33" s="559">
        <v>76.241379300000006</v>
      </c>
      <c r="AW33" s="566">
        <v>24</v>
      </c>
      <c r="AX33" s="566">
        <v>13</v>
      </c>
      <c r="AY33" s="575">
        <v>89.977937999999995</v>
      </c>
      <c r="AZ33" s="576">
        <v>61.7931034</v>
      </c>
      <c r="BA33" s="577">
        <v>8</v>
      </c>
      <c r="BB33" s="208">
        <v>3</v>
      </c>
      <c r="BC33" s="578">
        <v>238.625</v>
      </c>
      <c r="BD33" s="559">
        <v>6.2413793100000001</v>
      </c>
      <c r="BE33" s="566">
        <v>1</v>
      </c>
      <c r="BF33" s="566">
        <v>1</v>
      </c>
      <c r="BG33" s="569">
        <v>0.45161290300000001</v>
      </c>
      <c r="BH33" s="559">
        <v>0</v>
      </c>
      <c r="BI33" s="563">
        <v>1</v>
      </c>
      <c r="BJ33" s="579">
        <v>167.95138900000001</v>
      </c>
      <c r="BK33" s="580">
        <v>167.95138900000001</v>
      </c>
    </row>
    <row r="34" spans="1:63" s="581" customFormat="1" ht="14.7" customHeight="1" x14ac:dyDescent="0.25">
      <c r="A34" s="558">
        <v>45292</v>
      </c>
      <c r="B34" s="388">
        <v>213.064516</v>
      </c>
      <c r="C34" s="389">
        <v>1.83870968</v>
      </c>
      <c r="D34" s="390">
        <v>86.032257999999999</v>
      </c>
      <c r="E34" s="389">
        <v>125.19354800000001</v>
      </c>
      <c r="F34" s="559">
        <v>56.645161299999998</v>
      </c>
      <c r="G34" s="560">
        <v>48.774193500000003</v>
      </c>
      <c r="H34" s="560">
        <v>7.8709677400000002</v>
      </c>
      <c r="I34" s="560">
        <v>49.064516099999999</v>
      </c>
      <c r="J34" s="210">
        <v>0.86617312006842151</v>
      </c>
      <c r="K34" s="561">
        <v>77</v>
      </c>
      <c r="L34" s="561">
        <v>75</v>
      </c>
      <c r="M34" s="562">
        <v>28.756157399999999</v>
      </c>
      <c r="N34" s="559">
        <v>160.709677</v>
      </c>
      <c r="O34" s="563">
        <v>36</v>
      </c>
      <c r="P34" s="564">
        <v>34</v>
      </c>
      <c r="Q34" s="565">
        <v>136.409232</v>
      </c>
      <c r="R34" s="566">
        <v>44.387096800000002</v>
      </c>
      <c r="S34" s="567">
        <v>43.483871000000001</v>
      </c>
      <c r="T34" s="566">
        <v>49.161290299999997</v>
      </c>
      <c r="U34" s="566">
        <v>6.16129032</v>
      </c>
      <c r="V34" s="566">
        <v>11.6129032</v>
      </c>
      <c r="W34" s="568">
        <v>183.48055600000001</v>
      </c>
      <c r="X34" s="559">
        <v>58.419354800000001</v>
      </c>
      <c r="Y34" s="566">
        <v>53.806451600000003</v>
      </c>
      <c r="Z34" s="569">
        <v>4.6129032299999997</v>
      </c>
      <c r="AA34" s="570">
        <v>33</v>
      </c>
      <c r="AB34" s="126">
        <v>28</v>
      </c>
      <c r="AC34" s="571">
        <v>0.10714285699999999</v>
      </c>
      <c r="AD34" s="132">
        <v>65.177628999999996</v>
      </c>
      <c r="AE34" s="162">
        <v>3</v>
      </c>
      <c r="AF34" s="133">
        <v>104.795602</v>
      </c>
      <c r="AG34" s="150">
        <v>0</v>
      </c>
      <c r="AH34" s="190">
        <v>0</v>
      </c>
      <c r="AI34" s="150">
        <v>21</v>
      </c>
      <c r="AJ34" s="194">
        <v>64.128902100000005</v>
      </c>
      <c r="AK34" s="191">
        <v>1</v>
      </c>
      <c r="AL34" s="193">
        <v>96.71875</v>
      </c>
      <c r="AM34" s="572">
        <v>4.5454545454545456E-2</v>
      </c>
      <c r="AN34" s="573">
        <v>0</v>
      </c>
      <c r="AO34" s="573">
        <v>0.14285714285714285</v>
      </c>
      <c r="AP34" s="573">
        <v>0</v>
      </c>
      <c r="AQ34" s="573">
        <v>0</v>
      </c>
      <c r="AR34" s="573">
        <v>0</v>
      </c>
      <c r="AS34" s="574">
        <v>141.129032</v>
      </c>
      <c r="AT34" s="560">
        <v>114.709677</v>
      </c>
      <c r="AU34" s="137">
        <v>0.81279999851483431</v>
      </c>
      <c r="AV34" s="559">
        <v>71.419354799999994</v>
      </c>
      <c r="AW34" s="566">
        <v>24</v>
      </c>
      <c r="AX34" s="566">
        <v>21</v>
      </c>
      <c r="AY34" s="575">
        <v>139.59044299999999</v>
      </c>
      <c r="AZ34" s="576">
        <v>61.806451600000003</v>
      </c>
      <c r="BA34" s="577">
        <v>4</v>
      </c>
      <c r="BB34" s="208">
        <v>7</v>
      </c>
      <c r="BC34" s="578">
        <v>472.657242</v>
      </c>
      <c r="BD34" s="559">
        <v>7.9032258100000004</v>
      </c>
      <c r="BE34" s="566">
        <v>1.9032258099999999</v>
      </c>
      <c r="BF34" s="566">
        <v>1</v>
      </c>
      <c r="BG34" s="569">
        <v>0.45161290300000001</v>
      </c>
      <c r="BH34" s="559">
        <v>0</v>
      </c>
      <c r="BI34" s="563">
        <v>1</v>
      </c>
      <c r="BJ34" s="579">
        <v>213.58333300000001</v>
      </c>
      <c r="BK34" s="580">
        <v>213.58333300000001</v>
      </c>
    </row>
    <row r="35" spans="1:63" s="581" customFormat="1" ht="14.7" customHeight="1" x14ac:dyDescent="0.25">
      <c r="A35" s="558">
        <v>45261</v>
      </c>
      <c r="B35" s="388">
        <v>198.419355</v>
      </c>
      <c r="C35" s="389">
        <v>4.4516128999999998</v>
      </c>
      <c r="D35" s="390">
        <v>78.677419399999991</v>
      </c>
      <c r="E35" s="389">
        <v>115.290323</v>
      </c>
      <c r="F35" s="559">
        <v>56.451612900000001</v>
      </c>
      <c r="G35" s="560">
        <v>49.709677399999997</v>
      </c>
      <c r="H35" s="560">
        <v>6.7419354800000004</v>
      </c>
      <c r="I35" s="560">
        <v>48.451612900000001</v>
      </c>
      <c r="J35" s="210">
        <v>0.85828571427761635</v>
      </c>
      <c r="K35" s="561">
        <v>75</v>
      </c>
      <c r="L35" s="561">
        <v>76</v>
      </c>
      <c r="M35" s="562">
        <v>22.276461999999999</v>
      </c>
      <c r="N35" s="559">
        <v>168.25806499999999</v>
      </c>
      <c r="O35" s="563">
        <v>26</v>
      </c>
      <c r="P35" s="564">
        <v>36</v>
      </c>
      <c r="Q35" s="565">
        <v>101.507195</v>
      </c>
      <c r="R35" s="566">
        <v>44.903225800000001</v>
      </c>
      <c r="S35" s="567">
        <v>44.548387099999999</v>
      </c>
      <c r="T35" s="566">
        <v>53.161290299999997</v>
      </c>
      <c r="U35" s="566">
        <v>7.9032258100000004</v>
      </c>
      <c r="V35" s="566">
        <v>11.2903226</v>
      </c>
      <c r="W35" s="568">
        <v>108.28947599999999</v>
      </c>
      <c r="X35" s="559">
        <v>53.419354800000001</v>
      </c>
      <c r="Y35" s="566">
        <v>50.451612900000001</v>
      </c>
      <c r="Z35" s="569">
        <v>2.9677419399999998</v>
      </c>
      <c r="AA35" s="570">
        <v>24</v>
      </c>
      <c r="AB35" s="126">
        <v>23</v>
      </c>
      <c r="AC35" s="571">
        <v>0.130434783</v>
      </c>
      <c r="AD35" s="132">
        <v>49.019806799999998</v>
      </c>
      <c r="AE35" s="162">
        <v>3</v>
      </c>
      <c r="AF35" s="133">
        <v>49.915972199999999</v>
      </c>
      <c r="AG35" s="150">
        <v>1</v>
      </c>
      <c r="AH35" s="190">
        <v>42.910416699999999</v>
      </c>
      <c r="AI35" s="150">
        <v>15</v>
      </c>
      <c r="AJ35" s="194">
        <v>55.097592599999999</v>
      </c>
      <c r="AK35" s="191">
        <v>3</v>
      </c>
      <c r="AL35" s="193">
        <v>24.777777799999999</v>
      </c>
      <c r="AM35" s="572">
        <v>0.1111111111111111</v>
      </c>
      <c r="AN35" s="573">
        <v>0</v>
      </c>
      <c r="AO35" s="573">
        <v>0.16666666666666666</v>
      </c>
      <c r="AP35" s="573">
        <v>0.16666666666666666</v>
      </c>
      <c r="AQ35" s="573">
        <v>0</v>
      </c>
      <c r="AR35" s="573">
        <v>0</v>
      </c>
      <c r="AS35" s="574">
        <v>138.61290299999999</v>
      </c>
      <c r="AT35" s="560">
        <v>113.83871000000001</v>
      </c>
      <c r="AU35" s="137">
        <v>0.8212706576097033</v>
      </c>
      <c r="AV35" s="559">
        <v>68.193548399999997</v>
      </c>
      <c r="AW35" s="566">
        <v>16</v>
      </c>
      <c r="AX35" s="566">
        <v>18</v>
      </c>
      <c r="AY35" s="575">
        <v>128.339776</v>
      </c>
      <c r="AZ35" s="576">
        <v>61.161290299999997</v>
      </c>
      <c r="BA35" s="577">
        <v>7</v>
      </c>
      <c r="BB35" s="208">
        <v>4</v>
      </c>
      <c r="BC35" s="578">
        <v>291.16666700000002</v>
      </c>
      <c r="BD35" s="559">
        <v>9.2580645199999996</v>
      </c>
      <c r="BE35" s="566">
        <v>2</v>
      </c>
      <c r="BF35" s="566">
        <v>1.70967742</v>
      </c>
      <c r="BG35" s="569">
        <v>0.45161290300000001</v>
      </c>
      <c r="BH35" s="559">
        <v>1</v>
      </c>
      <c r="BI35" s="563">
        <v>4</v>
      </c>
      <c r="BJ35" s="579">
        <v>142.34375</v>
      </c>
      <c r="BK35" s="580">
        <v>146.17708300000001</v>
      </c>
    </row>
    <row r="36" spans="1:63" s="581" customFormat="1" ht="14.7" customHeight="1" x14ac:dyDescent="0.25">
      <c r="A36" s="558">
        <v>45231</v>
      </c>
      <c r="B36" s="388">
        <v>186.76666700000001</v>
      </c>
      <c r="C36" s="389">
        <v>3.8</v>
      </c>
      <c r="D36" s="390">
        <v>73.166666699999993</v>
      </c>
      <c r="E36" s="389">
        <v>109.8</v>
      </c>
      <c r="F36" s="559">
        <v>52.366666700000003</v>
      </c>
      <c r="G36" s="560">
        <v>46.933333300000001</v>
      </c>
      <c r="H36" s="560">
        <v>5.43333333</v>
      </c>
      <c r="I36" s="560">
        <v>45.633333299999997</v>
      </c>
      <c r="J36" s="210">
        <v>0.87141947684823706</v>
      </c>
      <c r="K36" s="561">
        <v>79</v>
      </c>
      <c r="L36" s="561">
        <v>79</v>
      </c>
      <c r="M36" s="562">
        <v>21.806997200000001</v>
      </c>
      <c r="N36" s="559">
        <v>171.1</v>
      </c>
      <c r="O36" s="563">
        <v>52</v>
      </c>
      <c r="P36" s="564">
        <v>37</v>
      </c>
      <c r="Q36" s="565">
        <v>100.993056</v>
      </c>
      <c r="R36" s="566">
        <v>48.7</v>
      </c>
      <c r="S36" s="567">
        <v>44.033333300000002</v>
      </c>
      <c r="T36" s="566">
        <v>51.6666667</v>
      </c>
      <c r="U36" s="566">
        <v>10.066666700000001</v>
      </c>
      <c r="V36" s="566">
        <v>10.8666667</v>
      </c>
      <c r="W36" s="568">
        <v>144.615476</v>
      </c>
      <c r="X36" s="559">
        <v>53</v>
      </c>
      <c r="Y36" s="566">
        <v>50.266666700000002</v>
      </c>
      <c r="Z36" s="569">
        <v>2.7333333299999998</v>
      </c>
      <c r="AA36" s="570">
        <v>30</v>
      </c>
      <c r="AB36" s="126">
        <v>27</v>
      </c>
      <c r="AC36" s="571">
        <v>0.185185185</v>
      </c>
      <c r="AD36" s="132">
        <v>54.782253099999998</v>
      </c>
      <c r="AE36" s="162">
        <v>2</v>
      </c>
      <c r="AF36" s="133">
        <v>52.465277800000003</v>
      </c>
      <c r="AG36" s="150">
        <v>2</v>
      </c>
      <c r="AH36" s="190">
        <v>84.363194399999998</v>
      </c>
      <c r="AI36" s="150">
        <v>11</v>
      </c>
      <c r="AJ36" s="194">
        <v>65.966351000000003</v>
      </c>
      <c r="AK36" s="191">
        <v>4</v>
      </c>
      <c r="AL36" s="193">
        <v>52.205381899999999</v>
      </c>
      <c r="AM36" s="572">
        <v>0.13333333333333333</v>
      </c>
      <c r="AN36" s="573">
        <v>0</v>
      </c>
      <c r="AO36" s="573">
        <v>0</v>
      </c>
      <c r="AP36" s="573">
        <v>0.16666666666666666</v>
      </c>
      <c r="AQ36" s="573">
        <v>0.5</v>
      </c>
      <c r="AR36" s="573">
        <v>0</v>
      </c>
      <c r="AS36" s="574">
        <v>149.066667</v>
      </c>
      <c r="AT36" s="560">
        <v>124.1</v>
      </c>
      <c r="AU36" s="137">
        <v>0.83251341495412923</v>
      </c>
      <c r="AV36" s="559">
        <v>76</v>
      </c>
      <c r="AW36" s="566">
        <v>11</v>
      </c>
      <c r="AX36" s="566">
        <v>22</v>
      </c>
      <c r="AY36" s="575">
        <v>124.325537</v>
      </c>
      <c r="AZ36" s="576">
        <v>62.3333333</v>
      </c>
      <c r="BA36" s="577">
        <v>8</v>
      </c>
      <c r="BB36" s="208">
        <v>12</v>
      </c>
      <c r="BC36" s="578">
        <v>258.13888900000001</v>
      </c>
      <c r="BD36" s="559">
        <v>10.7333333</v>
      </c>
      <c r="BE36" s="566">
        <v>1.3666666700000001</v>
      </c>
      <c r="BF36" s="566">
        <v>1.96666667</v>
      </c>
      <c r="BG36" s="569">
        <v>1</v>
      </c>
      <c r="BH36" s="559">
        <v>2</v>
      </c>
      <c r="BI36" s="563">
        <v>1</v>
      </c>
      <c r="BJ36" s="579">
        <v>313.95833299999998</v>
      </c>
      <c r="BK36" s="580">
        <v>313.95833299999998</v>
      </c>
    </row>
    <row r="37" spans="1:63" s="581" customFormat="1" ht="14.7" customHeight="1" x14ac:dyDescent="0.25">
      <c r="A37" s="558">
        <v>45200</v>
      </c>
      <c r="B37" s="388">
        <v>194.77419399999999</v>
      </c>
      <c r="C37" s="389">
        <v>5.2580645199999996</v>
      </c>
      <c r="D37" s="390">
        <v>72.322580700000003</v>
      </c>
      <c r="E37" s="389">
        <v>117.19354800000001</v>
      </c>
      <c r="F37" s="559">
        <v>52.9677419</v>
      </c>
      <c r="G37" s="560">
        <v>47.516128999999999</v>
      </c>
      <c r="H37" s="560">
        <v>5.4516128999999998</v>
      </c>
      <c r="I37" s="560">
        <v>44.612903199999998</v>
      </c>
      <c r="J37" s="210">
        <v>0.84226552991869186</v>
      </c>
      <c r="K37" s="561">
        <v>79</v>
      </c>
      <c r="L37" s="561">
        <v>71</v>
      </c>
      <c r="M37" s="562">
        <v>24.012079400000001</v>
      </c>
      <c r="N37" s="559">
        <v>163.51612900000001</v>
      </c>
      <c r="O37" s="563">
        <v>31</v>
      </c>
      <c r="P37" s="564">
        <v>42</v>
      </c>
      <c r="Q37" s="565">
        <v>121.16003600000001</v>
      </c>
      <c r="R37" s="566">
        <v>46.741935499999997</v>
      </c>
      <c r="S37" s="567">
        <v>44.645161299999998</v>
      </c>
      <c r="T37" s="566">
        <v>46.645161299999998</v>
      </c>
      <c r="U37" s="566">
        <v>10.2580645</v>
      </c>
      <c r="V37" s="566">
        <v>9.0322580600000002</v>
      </c>
      <c r="W37" s="568">
        <v>104.99459299999999</v>
      </c>
      <c r="X37" s="559">
        <v>52.451612900000001</v>
      </c>
      <c r="Y37" s="566">
        <v>48.935483900000001</v>
      </c>
      <c r="Z37" s="569">
        <v>3.5161290300000001</v>
      </c>
      <c r="AA37" s="570">
        <v>36</v>
      </c>
      <c r="AB37" s="126">
        <v>33</v>
      </c>
      <c r="AC37" s="571">
        <v>0.36363636399999999</v>
      </c>
      <c r="AD37" s="132">
        <v>41.666414099999997</v>
      </c>
      <c r="AE37" s="162">
        <v>5</v>
      </c>
      <c r="AF37" s="133">
        <v>48.529166699999998</v>
      </c>
      <c r="AG37" s="150">
        <v>2</v>
      </c>
      <c r="AH37" s="190">
        <v>73.611805599999997</v>
      </c>
      <c r="AI37" s="150">
        <v>18</v>
      </c>
      <c r="AJ37" s="194">
        <v>42.731751500000001</v>
      </c>
      <c r="AK37" s="191">
        <v>4</v>
      </c>
      <c r="AL37" s="193">
        <v>33.205381899999999</v>
      </c>
      <c r="AM37" s="572">
        <v>0.2857142857142857</v>
      </c>
      <c r="AN37" s="573">
        <v>0</v>
      </c>
      <c r="AO37" s="573">
        <v>0.42857142857142855</v>
      </c>
      <c r="AP37" s="573">
        <v>0.2857142857142857</v>
      </c>
      <c r="AQ37" s="573">
        <v>0</v>
      </c>
      <c r="AR37" s="573">
        <v>1</v>
      </c>
      <c r="AS37" s="574">
        <v>147.51612900000001</v>
      </c>
      <c r="AT37" s="560">
        <v>119.45161299999999</v>
      </c>
      <c r="AU37" s="137">
        <v>0.80975289827460151</v>
      </c>
      <c r="AV37" s="559">
        <v>78.387096799999995</v>
      </c>
      <c r="AW37" s="566">
        <v>18</v>
      </c>
      <c r="AX37" s="566">
        <v>17</v>
      </c>
      <c r="AY37" s="575">
        <v>129.96597199999999</v>
      </c>
      <c r="AZ37" s="576">
        <v>59.741935499999997</v>
      </c>
      <c r="BA37" s="577">
        <v>11</v>
      </c>
      <c r="BB37" s="208">
        <v>9</v>
      </c>
      <c r="BC37" s="578">
        <v>189.993056</v>
      </c>
      <c r="BD37" s="559">
        <v>9.3870967699999994</v>
      </c>
      <c r="BE37" s="566">
        <v>1.3870967700000001</v>
      </c>
      <c r="BF37" s="566">
        <v>1.12903226</v>
      </c>
      <c r="BG37" s="569">
        <v>1</v>
      </c>
      <c r="BH37" s="559">
        <v>2</v>
      </c>
      <c r="BI37" s="563">
        <v>2</v>
      </c>
      <c r="BJ37" s="579">
        <v>77.979166699999993</v>
      </c>
      <c r="BK37" s="580">
        <v>77.979166699999993</v>
      </c>
    </row>
    <row r="38" spans="1:63" s="581" customFormat="1" ht="14.7" customHeight="1" x14ac:dyDescent="0.25">
      <c r="A38" s="558">
        <v>45170</v>
      </c>
      <c r="B38" s="388">
        <v>194.5</v>
      </c>
      <c r="C38" s="389">
        <v>4.7666666700000002</v>
      </c>
      <c r="D38" s="390">
        <v>72.3</v>
      </c>
      <c r="E38" s="389">
        <v>117.433333</v>
      </c>
      <c r="F38" s="559">
        <v>54.6</v>
      </c>
      <c r="G38" s="560">
        <v>49</v>
      </c>
      <c r="H38" s="560">
        <v>5.6</v>
      </c>
      <c r="I38" s="560">
        <v>49.1</v>
      </c>
      <c r="J38" s="210">
        <v>0.89926739926739929</v>
      </c>
      <c r="K38" s="561">
        <v>83</v>
      </c>
      <c r="L38" s="561">
        <v>89</v>
      </c>
      <c r="M38" s="562">
        <v>25.036750900000001</v>
      </c>
      <c r="N38" s="559">
        <v>164.63333299999999</v>
      </c>
      <c r="O38" s="563">
        <v>46</v>
      </c>
      <c r="P38" s="564">
        <v>38</v>
      </c>
      <c r="Q38" s="565">
        <v>119.490095</v>
      </c>
      <c r="R38" s="566">
        <v>47.066666699999999</v>
      </c>
      <c r="S38" s="567">
        <v>49.433333300000001</v>
      </c>
      <c r="T38" s="566">
        <v>40.933333300000001</v>
      </c>
      <c r="U38" s="566">
        <v>9</v>
      </c>
      <c r="V38" s="566">
        <v>9.5333333299999996</v>
      </c>
      <c r="W38" s="568">
        <v>130.871465</v>
      </c>
      <c r="X38" s="559">
        <v>42.9</v>
      </c>
      <c r="Y38" s="566">
        <v>39.3333333</v>
      </c>
      <c r="Z38" s="569">
        <v>3.56666667</v>
      </c>
      <c r="AA38" s="570">
        <v>35</v>
      </c>
      <c r="AB38" s="126">
        <v>28</v>
      </c>
      <c r="AC38" s="571">
        <v>0.39285714300000002</v>
      </c>
      <c r="AD38" s="132">
        <v>45.694171599999997</v>
      </c>
      <c r="AE38" s="162">
        <v>6</v>
      </c>
      <c r="AF38" s="133">
        <v>70.130786999999998</v>
      </c>
      <c r="AG38" s="150">
        <v>1</v>
      </c>
      <c r="AH38" s="193">
        <v>56.661805600000001</v>
      </c>
      <c r="AI38" s="150">
        <v>15</v>
      </c>
      <c r="AJ38" s="192">
        <v>44.165925899999998</v>
      </c>
      <c r="AK38" s="191">
        <v>1</v>
      </c>
      <c r="AL38" s="193">
        <v>44.9166667</v>
      </c>
      <c r="AM38" s="572">
        <v>0.46666666666666667</v>
      </c>
      <c r="AN38" s="573">
        <v>0.5</v>
      </c>
      <c r="AO38" s="573">
        <v>0.25</v>
      </c>
      <c r="AP38" s="573">
        <v>0</v>
      </c>
      <c r="AQ38" s="573">
        <v>1</v>
      </c>
      <c r="AR38" s="573">
        <v>1</v>
      </c>
      <c r="AS38" s="574">
        <v>148.80000000000001</v>
      </c>
      <c r="AT38" s="560">
        <v>118.933333</v>
      </c>
      <c r="AU38" s="137">
        <v>0.79928315188172039</v>
      </c>
      <c r="AV38" s="559">
        <v>79.066666699999999</v>
      </c>
      <c r="AW38" s="566">
        <v>15</v>
      </c>
      <c r="AX38" s="566">
        <v>16</v>
      </c>
      <c r="AY38" s="575">
        <v>157.99357599999999</v>
      </c>
      <c r="AZ38" s="576">
        <v>58.366666700000003</v>
      </c>
      <c r="BA38" s="577">
        <v>8</v>
      </c>
      <c r="BB38" s="208">
        <v>3</v>
      </c>
      <c r="BC38" s="578">
        <v>493.64629600000001</v>
      </c>
      <c r="BD38" s="559">
        <v>11.3666667</v>
      </c>
      <c r="BE38" s="566">
        <v>1.8333333300000001</v>
      </c>
      <c r="BF38" s="566">
        <v>2</v>
      </c>
      <c r="BG38" s="569">
        <v>1.6333333299999999</v>
      </c>
      <c r="BH38" s="559">
        <v>1</v>
      </c>
      <c r="BI38" s="563">
        <v>2</v>
      </c>
      <c r="BJ38" s="579">
        <v>239.375</v>
      </c>
      <c r="BK38" s="580">
        <v>239.375</v>
      </c>
    </row>
    <row r="39" spans="1:63" s="581" customFormat="1" ht="14.7" customHeight="1" x14ac:dyDescent="0.25">
      <c r="A39" s="558">
        <v>45139</v>
      </c>
      <c r="B39" s="388">
        <v>177.38709700000001</v>
      </c>
      <c r="C39" s="389">
        <v>3.9032258099999999</v>
      </c>
      <c r="D39" s="390">
        <v>77.741935500000011</v>
      </c>
      <c r="E39" s="389">
        <v>95.741935499999997</v>
      </c>
      <c r="F39" s="559">
        <v>49.870967700000001</v>
      </c>
      <c r="G39" s="560">
        <v>45.612903199999998</v>
      </c>
      <c r="H39" s="560">
        <v>4.2580645199999996</v>
      </c>
      <c r="I39" s="560">
        <v>46.161290299999997</v>
      </c>
      <c r="J39" s="210">
        <v>0.92561448932942991</v>
      </c>
      <c r="K39" s="561">
        <v>76</v>
      </c>
      <c r="L39" s="561">
        <v>68</v>
      </c>
      <c r="M39" s="562">
        <v>21.8851716</v>
      </c>
      <c r="N39" s="559">
        <v>159.290323</v>
      </c>
      <c r="O39" s="563">
        <v>42</v>
      </c>
      <c r="P39" s="564">
        <v>34</v>
      </c>
      <c r="Q39" s="565">
        <v>114.50108299999999</v>
      </c>
      <c r="R39" s="566">
        <v>46.870967700000001</v>
      </c>
      <c r="S39" s="567">
        <v>50.258064500000003</v>
      </c>
      <c r="T39" s="566">
        <v>38.193548399999997</v>
      </c>
      <c r="U39" s="566">
        <v>9.0645161299999994</v>
      </c>
      <c r="V39" s="566">
        <v>6.1290322599999998</v>
      </c>
      <c r="W39" s="568">
        <v>100.421238</v>
      </c>
      <c r="X39" s="559">
        <v>44.064516099999999</v>
      </c>
      <c r="Y39" s="566">
        <v>41.225806499999997</v>
      </c>
      <c r="Z39" s="569">
        <v>2.83870968</v>
      </c>
      <c r="AA39" s="570">
        <v>34</v>
      </c>
      <c r="AB39" s="126">
        <v>37</v>
      </c>
      <c r="AC39" s="571">
        <v>0.324324324</v>
      </c>
      <c r="AD39" s="132">
        <v>45.813288300000004</v>
      </c>
      <c r="AE39" s="162">
        <v>5</v>
      </c>
      <c r="AF39" s="133">
        <v>81.351944399999994</v>
      </c>
      <c r="AG39" s="150">
        <v>2</v>
      </c>
      <c r="AH39" s="190">
        <v>63.332638899999999</v>
      </c>
      <c r="AI39" s="150">
        <v>24</v>
      </c>
      <c r="AJ39" s="192">
        <v>42.3835938</v>
      </c>
      <c r="AK39" s="191">
        <v>2</v>
      </c>
      <c r="AL39" s="193">
        <v>9.4375</v>
      </c>
      <c r="AM39" s="572">
        <v>0.36</v>
      </c>
      <c r="AN39" s="573">
        <v>0.2857142857142857</v>
      </c>
      <c r="AO39" s="573">
        <v>0.5</v>
      </c>
      <c r="AP39" s="573">
        <v>0.14285714285714285</v>
      </c>
      <c r="AQ39" s="573">
        <v>0</v>
      </c>
      <c r="AR39" s="573">
        <v>0.5</v>
      </c>
      <c r="AS39" s="574">
        <v>144</v>
      </c>
      <c r="AT39" s="560">
        <v>113.096774</v>
      </c>
      <c r="AU39" s="137">
        <v>0.78539426388888889</v>
      </c>
      <c r="AV39" s="559">
        <v>77.838709699999995</v>
      </c>
      <c r="AW39" s="566">
        <v>23</v>
      </c>
      <c r="AX39" s="566">
        <v>20</v>
      </c>
      <c r="AY39" s="575">
        <v>132.35670099999999</v>
      </c>
      <c r="AZ39" s="576">
        <v>56.129032299999999</v>
      </c>
      <c r="BA39" s="577">
        <v>8</v>
      </c>
      <c r="BB39" s="208">
        <v>11</v>
      </c>
      <c r="BC39" s="578">
        <v>148.69993700000001</v>
      </c>
      <c r="BD39" s="559">
        <v>10.0322581</v>
      </c>
      <c r="BE39" s="566">
        <v>1.25806452</v>
      </c>
      <c r="BF39" s="566">
        <v>1.5161290300000001</v>
      </c>
      <c r="BG39" s="569">
        <v>2</v>
      </c>
      <c r="BH39" s="559">
        <v>2</v>
      </c>
      <c r="BI39" s="563">
        <v>2</v>
      </c>
      <c r="BJ39" s="579">
        <v>206.913194</v>
      </c>
      <c r="BK39" s="580">
        <v>206.913194</v>
      </c>
    </row>
    <row r="40" spans="1:63" s="557" customFormat="1" ht="14.25" customHeight="1" thickBot="1" x14ac:dyDescent="0.3">
      <c r="A40" s="629">
        <v>45108</v>
      </c>
      <c r="B40" s="415">
        <v>165.16129000000001</v>
      </c>
      <c r="C40" s="416">
        <v>1.7741935499999999</v>
      </c>
      <c r="D40" s="449">
        <v>74.354838659999999</v>
      </c>
      <c r="E40" s="416">
        <v>89.032258100000007</v>
      </c>
      <c r="F40" s="630">
        <v>48.290322600000003</v>
      </c>
      <c r="G40" s="631">
        <v>44.0322581</v>
      </c>
      <c r="H40" s="631">
        <v>4.2580645199999996</v>
      </c>
      <c r="I40" s="631">
        <v>41.354838700000002</v>
      </c>
      <c r="J40" s="417">
        <v>0.85637942497406305</v>
      </c>
      <c r="K40" s="632">
        <v>53</v>
      </c>
      <c r="L40" s="632">
        <v>63</v>
      </c>
      <c r="M40" s="633">
        <v>30.219301099999999</v>
      </c>
      <c r="N40" s="630">
        <v>142.290323</v>
      </c>
      <c r="O40" s="634">
        <v>47</v>
      </c>
      <c r="P40" s="635">
        <v>18</v>
      </c>
      <c r="Q40" s="636">
        <v>116.14895799999999</v>
      </c>
      <c r="R40" s="637">
        <v>46.225806499999997</v>
      </c>
      <c r="S40" s="638">
        <v>41.161290299999997</v>
      </c>
      <c r="T40" s="637">
        <v>34.322580600000002</v>
      </c>
      <c r="U40" s="637">
        <v>6.8709677400000002</v>
      </c>
      <c r="V40" s="637">
        <v>6</v>
      </c>
      <c r="W40" s="639">
        <v>153.46269799999999</v>
      </c>
      <c r="X40" s="630">
        <v>45.838709700000003</v>
      </c>
      <c r="Y40" s="637">
        <v>43.612903199999998</v>
      </c>
      <c r="Z40" s="640">
        <v>2.2258064499999999</v>
      </c>
      <c r="AA40" s="641">
        <v>25</v>
      </c>
      <c r="AB40" s="450">
        <v>27</v>
      </c>
      <c r="AC40" s="642">
        <v>0.25925925900000002</v>
      </c>
      <c r="AD40" s="451">
        <v>37.901697499999997</v>
      </c>
      <c r="AE40" s="418">
        <v>2</v>
      </c>
      <c r="AF40" s="438">
        <v>41.385763900000001</v>
      </c>
      <c r="AG40" s="419">
        <v>0</v>
      </c>
      <c r="AH40" s="665">
        <v>0</v>
      </c>
      <c r="AI40" s="419">
        <v>17</v>
      </c>
      <c r="AJ40" s="420">
        <v>43.4439542</v>
      </c>
      <c r="AK40" s="421">
        <v>3</v>
      </c>
      <c r="AL40" s="422">
        <v>35.0921296</v>
      </c>
      <c r="AM40" s="643">
        <v>0.3</v>
      </c>
      <c r="AN40" s="644">
        <v>0.375</v>
      </c>
      <c r="AO40" s="644">
        <v>0</v>
      </c>
      <c r="AP40" s="644">
        <v>0.33333333333333331</v>
      </c>
      <c r="AQ40" s="644">
        <v>0.5</v>
      </c>
      <c r="AR40" s="644">
        <v>0</v>
      </c>
      <c r="AS40" s="645">
        <v>143.709677</v>
      </c>
      <c r="AT40" s="631">
        <v>112.129032</v>
      </c>
      <c r="AU40" s="452">
        <v>0.78024691406132651</v>
      </c>
      <c r="AV40" s="630">
        <v>74.387096799999995</v>
      </c>
      <c r="AW40" s="637">
        <v>18</v>
      </c>
      <c r="AX40" s="637">
        <v>19</v>
      </c>
      <c r="AY40" s="646">
        <v>165.501316</v>
      </c>
      <c r="AZ40" s="647">
        <v>58.322580600000002</v>
      </c>
      <c r="BA40" s="648">
        <v>6</v>
      </c>
      <c r="BB40" s="433">
        <v>8</v>
      </c>
      <c r="BC40" s="649">
        <v>202.52664899999999</v>
      </c>
      <c r="BD40" s="630">
        <v>11</v>
      </c>
      <c r="BE40" s="637">
        <v>2</v>
      </c>
      <c r="BF40" s="637">
        <v>2</v>
      </c>
      <c r="BG40" s="640">
        <v>2</v>
      </c>
      <c r="BH40" s="630">
        <v>0</v>
      </c>
      <c r="BI40" s="634">
        <v>0</v>
      </c>
      <c r="BJ40" s="650">
        <v>0</v>
      </c>
      <c r="BK40" s="651">
        <v>0</v>
      </c>
    </row>
    <row r="41" spans="1:63" x14ac:dyDescent="0.25">
      <c r="B41" s="652" t="s">
        <v>216</v>
      </c>
      <c r="K41" s="653"/>
      <c r="L41" s="653"/>
      <c r="M41" s="653"/>
      <c r="N41" s="653"/>
      <c r="O41" s="653"/>
      <c r="P41" s="653"/>
      <c r="Q41" s="654"/>
      <c r="R41" s="653"/>
      <c r="T41" s="653"/>
      <c r="U41" s="653"/>
      <c r="V41" s="653"/>
      <c r="W41" s="653"/>
      <c r="X41" s="653"/>
      <c r="Y41" s="653"/>
      <c r="Z41" s="653"/>
      <c r="AL41" s="652" t="s">
        <v>216</v>
      </c>
      <c r="AW41" s="652"/>
      <c r="AX41" s="652"/>
    </row>
    <row r="42" spans="1:63" x14ac:dyDescent="0.25">
      <c r="B42" s="652" t="s">
        <v>217</v>
      </c>
      <c r="K42" s="653"/>
      <c r="L42" s="653"/>
      <c r="M42" s="653"/>
      <c r="N42" s="653"/>
      <c r="O42" s="653"/>
      <c r="P42" s="653"/>
      <c r="Q42" s="654"/>
      <c r="R42" s="653"/>
      <c r="T42" s="653"/>
      <c r="U42" s="653"/>
      <c r="V42" s="653"/>
      <c r="W42" s="653"/>
      <c r="X42" s="653"/>
      <c r="Y42" s="653"/>
      <c r="Z42" s="653"/>
      <c r="AA42" s="652" t="s">
        <v>214</v>
      </c>
      <c r="AL42" s="656"/>
      <c r="AW42" s="652"/>
      <c r="AX42" s="652"/>
    </row>
    <row r="43" spans="1:63" x14ac:dyDescent="0.25">
      <c r="AW43" s="652"/>
      <c r="AX43" s="652"/>
    </row>
    <row r="44" spans="1:63" x14ac:dyDescent="0.25">
      <c r="AW44" s="652"/>
      <c r="AX44" s="652"/>
    </row>
    <row r="45" spans="1:63" x14ac:dyDescent="0.25">
      <c r="AW45" s="652"/>
      <c r="AX45" s="652"/>
    </row>
    <row r="46" spans="1:63" x14ac:dyDescent="0.25">
      <c r="AW46" s="652"/>
      <c r="AX46" s="652"/>
    </row>
    <row r="47" spans="1:63" x14ac:dyDescent="0.25">
      <c r="AW47" s="652"/>
      <c r="AX47" s="652"/>
    </row>
    <row r="48" spans="1:63" x14ac:dyDescent="0.25">
      <c r="AW48" s="652"/>
      <c r="AX48" s="652"/>
    </row>
    <row r="49" spans="49:50" x14ac:dyDescent="0.25">
      <c r="AW49" s="652"/>
      <c r="AX49" s="652"/>
    </row>
    <row r="50" spans="49:50" x14ac:dyDescent="0.25">
      <c r="AW50" s="652"/>
      <c r="AX50" s="652"/>
    </row>
    <row r="51" spans="49:50" x14ac:dyDescent="0.25">
      <c r="AW51" s="652"/>
      <c r="AX51" s="652"/>
    </row>
    <row r="52" spans="49:50" x14ac:dyDescent="0.25">
      <c r="AW52" s="652"/>
      <c r="AX52" s="652"/>
    </row>
    <row r="53" spans="49:50" x14ac:dyDescent="0.25">
      <c r="AW53" s="652"/>
      <c r="AX53" s="652"/>
    </row>
    <row r="54" spans="49:50" x14ac:dyDescent="0.25">
      <c r="AW54" s="652"/>
      <c r="AX54" s="652"/>
    </row>
    <row r="55" spans="49:50" x14ac:dyDescent="0.25">
      <c r="AW55" s="652"/>
      <c r="AX55" s="652"/>
    </row>
    <row r="56" spans="49:50" x14ac:dyDescent="0.25">
      <c r="AW56" s="652"/>
      <c r="AX56" s="652"/>
    </row>
    <row r="57" spans="49:50" x14ac:dyDescent="0.25">
      <c r="AW57" s="652"/>
      <c r="AX57" s="652"/>
    </row>
    <row r="58" spans="49:50" x14ac:dyDescent="0.25">
      <c r="AW58" s="652"/>
      <c r="AX58" s="652"/>
    </row>
    <row r="59" spans="49:50" x14ac:dyDescent="0.25">
      <c r="AW59" s="652"/>
      <c r="AX59" s="652"/>
    </row>
    <row r="60" spans="49:50" x14ac:dyDescent="0.25">
      <c r="AW60" s="652"/>
      <c r="AX60" s="652"/>
    </row>
    <row r="61" spans="49:50" x14ac:dyDescent="0.25">
      <c r="AW61" s="652"/>
      <c r="AX61" s="652"/>
    </row>
    <row r="62" spans="49:50" x14ac:dyDescent="0.25">
      <c r="AW62" s="652"/>
      <c r="AX62" s="652"/>
    </row>
    <row r="63" spans="49:50" x14ac:dyDescent="0.25">
      <c r="AW63" s="652"/>
      <c r="AX63" s="652"/>
    </row>
    <row r="64" spans="49:50" x14ac:dyDescent="0.25">
      <c r="AW64" s="652"/>
      <c r="AX64" s="652"/>
    </row>
    <row r="65" spans="49:50" x14ac:dyDescent="0.25">
      <c r="AW65" s="652"/>
      <c r="AX65" s="652"/>
    </row>
    <row r="66" spans="49:50" x14ac:dyDescent="0.25">
      <c r="AW66" s="652"/>
      <c r="AX66" s="652"/>
    </row>
    <row r="67" spans="49:50" x14ac:dyDescent="0.25">
      <c r="AW67" s="652"/>
      <c r="AX67" s="652"/>
    </row>
    <row r="68" spans="49:50" x14ac:dyDescent="0.25">
      <c r="AW68" s="652"/>
      <c r="AX68" s="652"/>
    </row>
    <row r="69" spans="49:50" x14ac:dyDescent="0.25">
      <c r="AW69" s="652"/>
      <c r="AX69" s="652"/>
    </row>
    <row r="70" spans="49:50" x14ac:dyDescent="0.25">
      <c r="AW70" s="652"/>
      <c r="AX70" s="652"/>
    </row>
    <row r="71" spans="49:50" x14ac:dyDescent="0.25">
      <c r="AW71" s="652"/>
      <c r="AX71" s="652"/>
    </row>
    <row r="72" spans="49:50" x14ac:dyDescent="0.25">
      <c r="AW72" s="652"/>
      <c r="AX72" s="652"/>
    </row>
    <row r="73" spans="49:50" x14ac:dyDescent="0.25">
      <c r="AW73" s="652"/>
      <c r="AX73" s="652"/>
    </row>
    <row r="74" spans="49:50" x14ac:dyDescent="0.25">
      <c r="AW74" s="652"/>
      <c r="AX74" s="652"/>
    </row>
    <row r="75" spans="49:50" x14ac:dyDescent="0.25">
      <c r="AW75" s="652"/>
      <c r="AX75" s="652"/>
    </row>
    <row r="76" spans="49:50" x14ac:dyDescent="0.25">
      <c r="AW76" s="652"/>
      <c r="AX76" s="652"/>
    </row>
    <row r="77" spans="49:50" x14ac:dyDescent="0.25">
      <c r="AW77" s="652"/>
      <c r="AX77" s="652"/>
    </row>
    <row r="78" spans="49:50" x14ac:dyDescent="0.25">
      <c r="AW78" s="652"/>
      <c r="AX78" s="652"/>
    </row>
    <row r="79" spans="49:50" x14ac:dyDescent="0.25">
      <c r="AW79" s="652"/>
      <c r="AX79" s="652"/>
    </row>
    <row r="80" spans="49:50" x14ac:dyDescent="0.25">
      <c r="AW80" s="652"/>
      <c r="AX80" s="652"/>
    </row>
    <row r="81" spans="49:50" x14ac:dyDescent="0.25">
      <c r="AW81" s="652"/>
      <c r="AX81" s="652"/>
    </row>
    <row r="82" spans="49:50" x14ac:dyDescent="0.25">
      <c r="AW82" s="652"/>
      <c r="AX82" s="652"/>
    </row>
    <row r="83" spans="49:50" x14ac:dyDescent="0.25">
      <c r="AW83" s="652"/>
      <c r="AX83" s="652"/>
    </row>
    <row r="84" spans="49:50" x14ac:dyDescent="0.25">
      <c r="AW84" s="652"/>
      <c r="AX84" s="652"/>
    </row>
    <row r="85" spans="49:50" x14ac:dyDescent="0.25">
      <c r="AW85" s="652"/>
      <c r="AX85" s="652"/>
    </row>
    <row r="86" spans="49:50" x14ac:dyDescent="0.25">
      <c r="AW86" s="652"/>
      <c r="AX86" s="652"/>
    </row>
    <row r="87" spans="49:50" x14ac:dyDescent="0.25">
      <c r="AW87" s="652"/>
      <c r="AX87" s="652"/>
    </row>
    <row r="88" spans="49:50" x14ac:dyDescent="0.25">
      <c r="AW88" s="652"/>
      <c r="AX88" s="652"/>
    </row>
    <row r="89" spans="49:50" x14ac:dyDescent="0.25">
      <c r="AW89" s="652"/>
      <c r="AX89" s="652"/>
    </row>
    <row r="90" spans="49:50" x14ac:dyDescent="0.25">
      <c r="AW90" s="652"/>
      <c r="AX90" s="652"/>
    </row>
    <row r="91" spans="49:50" x14ac:dyDescent="0.25">
      <c r="AW91" s="652"/>
      <c r="AX91" s="652"/>
    </row>
    <row r="92" spans="49:50" x14ac:dyDescent="0.25">
      <c r="AW92" s="652"/>
      <c r="AX92" s="652"/>
    </row>
    <row r="93" spans="49:50" x14ac:dyDescent="0.25">
      <c r="AW93" s="652"/>
      <c r="AX93" s="652"/>
    </row>
    <row r="94" spans="49:50" x14ac:dyDescent="0.25">
      <c r="AW94" s="652"/>
      <c r="AX94" s="652"/>
    </row>
    <row r="95" spans="49:50" x14ac:dyDescent="0.25">
      <c r="AW95" s="652"/>
      <c r="AX95" s="652"/>
    </row>
    <row r="96" spans="49:50" x14ac:dyDescent="0.25">
      <c r="AW96" s="652"/>
      <c r="AX96" s="652"/>
    </row>
    <row r="97" spans="49:50" x14ac:dyDescent="0.25">
      <c r="AW97" s="652"/>
      <c r="AX97" s="652"/>
    </row>
    <row r="98" spans="49:50" x14ac:dyDescent="0.25">
      <c r="AW98" s="652"/>
      <c r="AX98" s="652"/>
    </row>
    <row r="99" spans="49:50" x14ac:dyDescent="0.25">
      <c r="AW99" s="652"/>
      <c r="AX99" s="652"/>
    </row>
    <row r="100" spans="49:50" x14ac:dyDescent="0.25">
      <c r="AW100" s="652"/>
      <c r="AX100" s="652"/>
    </row>
    <row r="101" spans="49:50" x14ac:dyDescent="0.25">
      <c r="AW101" s="652"/>
      <c r="AX101" s="652"/>
    </row>
    <row r="102" spans="49:50" x14ac:dyDescent="0.25">
      <c r="AW102" s="652"/>
      <c r="AX102" s="652"/>
    </row>
    <row r="103" spans="49:50" x14ac:dyDescent="0.25">
      <c r="AW103" s="652"/>
      <c r="AX103" s="652"/>
    </row>
    <row r="104" spans="49:50" x14ac:dyDescent="0.25">
      <c r="AW104" s="652"/>
      <c r="AX104" s="652"/>
    </row>
    <row r="105" spans="49:50" x14ac:dyDescent="0.25">
      <c r="AW105" s="652"/>
      <c r="AX105" s="652"/>
    </row>
    <row r="106" spans="49:50" x14ac:dyDescent="0.25">
      <c r="AW106" s="652"/>
      <c r="AX106" s="652"/>
    </row>
    <row r="107" spans="49:50" x14ac:dyDescent="0.25">
      <c r="AW107" s="652"/>
      <c r="AX107" s="652"/>
    </row>
    <row r="108" spans="49:50" x14ac:dyDescent="0.25">
      <c r="AW108" s="652"/>
      <c r="AX108" s="652"/>
    </row>
    <row r="109" spans="49:50" x14ac:dyDescent="0.25">
      <c r="AW109" s="652"/>
      <c r="AX109" s="652"/>
    </row>
    <row r="110" spans="49:50" x14ac:dyDescent="0.25">
      <c r="AW110" s="652"/>
      <c r="AX110" s="652"/>
    </row>
    <row r="111" spans="49:50" x14ac:dyDescent="0.25">
      <c r="AW111" s="652"/>
      <c r="AX111" s="652"/>
    </row>
    <row r="112" spans="49:50" x14ac:dyDescent="0.25">
      <c r="AW112" s="652"/>
      <c r="AX112" s="652"/>
    </row>
    <row r="113" spans="49:50" x14ac:dyDescent="0.25">
      <c r="AW113" s="652"/>
      <c r="AX113" s="652"/>
    </row>
    <row r="114" spans="49:50" x14ac:dyDescent="0.25">
      <c r="AW114" s="652"/>
      <c r="AX114" s="652"/>
    </row>
    <row r="115" spans="49:50" x14ac:dyDescent="0.25">
      <c r="AW115" s="652"/>
      <c r="AX115" s="652"/>
    </row>
    <row r="116" spans="49:50" x14ac:dyDescent="0.25">
      <c r="AW116" s="652"/>
      <c r="AX116" s="652"/>
    </row>
    <row r="117" spans="49:50" x14ac:dyDescent="0.25">
      <c r="AW117" s="652"/>
      <c r="AX117" s="652"/>
    </row>
    <row r="118" spans="49:50" x14ac:dyDescent="0.25">
      <c r="AW118" s="652"/>
      <c r="AX118" s="652"/>
    </row>
    <row r="119" spans="49:50" x14ac:dyDescent="0.25">
      <c r="AW119" s="652"/>
      <c r="AX119" s="652"/>
    </row>
    <row r="120" spans="49:50" x14ac:dyDescent="0.25">
      <c r="AW120" s="652"/>
      <c r="AX120" s="652"/>
    </row>
    <row r="121" spans="49:50" x14ac:dyDescent="0.25">
      <c r="AW121" s="652"/>
      <c r="AX121" s="652"/>
    </row>
    <row r="122" spans="49:50" x14ac:dyDescent="0.25">
      <c r="AW122" s="652"/>
      <c r="AX122" s="652"/>
    </row>
    <row r="123" spans="49:50" x14ac:dyDescent="0.25">
      <c r="AW123" s="652"/>
      <c r="AX123" s="652"/>
    </row>
    <row r="124" spans="49:50" x14ac:dyDescent="0.25">
      <c r="AW124" s="652"/>
      <c r="AX124" s="652"/>
    </row>
    <row r="125" spans="49:50" x14ac:dyDescent="0.25">
      <c r="AW125" s="652"/>
      <c r="AX125" s="652"/>
    </row>
    <row r="126" spans="49:50" x14ac:dyDescent="0.25">
      <c r="AW126" s="652"/>
      <c r="AX126" s="652"/>
    </row>
  </sheetData>
  <mergeCells count="7">
    <mergeCell ref="BD1:BK1"/>
    <mergeCell ref="B1:E1"/>
    <mergeCell ref="F1:M1"/>
    <mergeCell ref="N1:W1"/>
    <mergeCell ref="X1:AH1"/>
    <mergeCell ref="AI1:AR1"/>
    <mergeCell ref="AS1:BC1"/>
  </mergeCells>
  <conditionalFormatting sqref="AC4:AC14">
    <cfRule type="cellIs" dxfId="3838" priority="44144" stopIfTrue="1" operator="greaterThanOrEqual">
      <formula>0.85</formula>
    </cfRule>
    <cfRule type="cellIs" dxfId="3837" priority="44145" stopIfTrue="1" operator="between">
      <formula>0.6</formula>
      <formula>0.85</formula>
    </cfRule>
  </conditionalFormatting>
  <conditionalFormatting sqref="AC4:AC18">
    <cfRule type="cellIs" dxfId="3836" priority="44146" operator="lessThan">
      <formula>0.6</formula>
    </cfRule>
  </conditionalFormatting>
  <conditionalFormatting sqref="AC15:AC16">
    <cfRule type="cellIs" dxfId="3835" priority="44148" stopIfTrue="1" operator="between">
      <formula>0.6</formula>
      <formula>0.85</formula>
    </cfRule>
    <cfRule type="cellIs" dxfId="3834" priority="44147" stopIfTrue="1" operator="greaterThanOrEqual">
      <formula>0.85</formula>
    </cfRule>
  </conditionalFormatting>
  <conditionalFormatting sqref="AC17:AC25">
    <cfRule type="cellIs" dxfId="3833" priority="44125" stopIfTrue="1" operator="between">
      <formula>0.6</formula>
      <formula>0.85</formula>
    </cfRule>
    <cfRule type="cellIs" dxfId="3832" priority="44124" stopIfTrue="1" operator="greaterThanOrEqual">
      <formula>0.85</formula>
    </cfRule>
  </conditionalFormatting>
  <conditionalFormatting sqref="AC19:AC25">
    <cfRule type="cellIs" dxfId="3831" priority="44123" operator="lessThan">
      <formula>0.6</formula>
    </cfRule>
  </conditionalFormatting>
  <conditionalFormatting sqref="AC25:AC26">
    <cfRule type="cellIs" dxfId="3830" priority="44119" stopIfTrue="1" operator="between">
      <formula>0.6</formula>
      <formula>0.85</formula>
    </cfRule>
    <cfRule type="cellIs" dxfId="3829" priority="44118" stopIfTrue="1" operator="greaterThanOrEqual">
      <formula>0.85</formula>
    </cfRule>
    <cfRule type="cellIs" dxfId="3828" priority="44117" operator="lessThan">
      <formula>0.6</formula>
    </cfRule>
  </conditionalFormatting>
  <conditionalFormatting sqref="AC26:AC27">
    <cfRule type="cellIs" dxfId="3827" priority="44113" stopIfTrue="1" operator="between">
      <formula>0.6</formula>
      <formula>0.85</formula>
    </cfRule>
    <cfRule type="cellIs" dxfId="3826" priority="44112" stopIfTrue="1" operator="greaterThanOrEqual">
      <formula>0.85</formula>
    </cfRule>
    <cfRule type="cellIs" dxfId="3825" priority="44111" operator="lessThan">
      <formula>0.6</formula>
    </cfRule>
  </conditionalFormatting>
  <conditionalFormatting sqref="AC27">
    <cfRule type="cellIs" dxfId="3824" priority="44110" stopIfTrue="1" operator="between">
      <formula>0.6</formula>
      <formula>0.85</formula>
    </cfRule>
    <cfRule type="cellIs" dxfId="3823" priority="44109" stopIfTrue="1" operator="greaterThanOrEqual">
      <formula>0.85</formula>
    </cfRule>
    <cfRule type="cellIs" dxfId="3822" priority="44108" stopIfTrue="1" operator="between">
      <formula>0.6</formula>
      <formula>0.85</formula>
    </cfRule>
    <cfRule type="cellIs" dxfId="3821" priority="44107" stopIfTrue="1" operator="greaterThanOrEqual">
      <formula>0.85</formula>
    </cfRule>
  </conditionalFormatting>
  <conditionalFormatting sqref="AC27:AC31">
    <cfRule type="cellIs" dxfId="3820" priority="44105" operator="lessThan">
      <formula>0.6</formula>
    </cfRule>
  </conditionalFormatting>
  <conditionalFormatting sqref="AC28">
    <cfRule type="cellIs" dxfId="3819" priority="44100" stopIfTrue="1" operator="between">
      <formula>0.6</formula>
      <formula>0.85</formula>
    </cfRule>
    <cfRule type="cellIs" dxfId="3818" priority="44104" stopIfTrue="1" operator="between">
      <formula>0.6</formula>
      <formula>0.85</formula>
    </cfRule>
    <cfRule type="cellIs" dxfId="3817" priority="44103" stopIfTrue="1" operator="greaterThanOrEqual">
      <formula>0.85</formula>
    </cfRule>
    <cfRule type="cellIs" dxfId="3816" priority="44102" stopIfTrue="1" operator="between">
      <formula>0.6</formula>
      <formula>0.85</formula>
    </cfRule>
    <cfRule type="cellIs" dxfId="3815" priority="44101" stopIfTrue="1" operator="greaterThanOrEqual">
      <formula>0.85</formula>
    </cfRule>
    <cfRule type="cellIs" dxfId="3814" priority="44099" stopIfTrue="1" operator="greaterThanOrEqual">
      <formula>0.85</formula>
    </cfRule>
    <cfRule type="cellIs" dxfId="3813" priority="44098" operator="lessThan">
      <formula>0.6</formula>
    </cfRule>
    <cfRule type="cellIs" dxfId="3812" priority="44097" stopIfTrue="1" operator="between">
      <formula>0.6</formula>
      <formula>0.85</formula>
    </cfRule>
    <cfRule type="cellIs" dxfId="3811" priority="44096" stopIfTrue="1" operator="greaterThanOrEqual">
      <formula>0.85</formula>
    </cfRule>
  </conditionalFormatting>
  <conditionalFormatting sqref="AC28:AC29">
    <cfRule type="cellIs" dxfId="3810" priority="44094" operator="lessThan">
      <formula>0.6</formula>
    </cfRule>
  </conditionalFormatting>
  <conditionalFormatting sqref="AC29">
    <cfRule type="cellIs" dxfId="3809" priority="44092" stopIfTrue="1" operator="greaterThanOrEqual">
      <formula>0.85</formula>
    </cfRule>
    <cfRule type="cellIs" dxfId="3808" priority="44091" stopIfTrue="1" operator="between">
      <formula>0.6</formula>
      <formula>0.85</formula>
    </cfRule>
    <cfRule type="cellIs" dxfId="3807" priority="44090" stopIfTrue="1" operator="greaterThanOrEqual">
      <formula>0.85</formula>
    </cfRule>
    <cfRule type="cellIs" dxfId="3806" priority="44089" operator="lessThan">
      <formula>0.6</formula>
    </cfRule>
    <cfRule type="cellIs" dxfId="3805" priority="44088" stopIfTrue="1" operator="between">
      <formula>0.6</formula>
      <formula>0.85</formula>
    </cfRule>
    <cfRule type="cellIs" dxfId="3804" priority="44087" stopIfTrue="1" operator="greaterThanOrEqual">
      <formula>0.85</formula>
    </cfRule>
    <cfRule type="cellIs" dxfId="3803" priority="44086" operator="lessThan">
      <formula>0.6</formula>
    </cfRule>
    <cfRule type="cellIs" dxfId="3802" priority="44085" stopIfTrue="1" operator="between">
      <formula>0.6</formula>
      <formula>0.85</formula>
    </cfRule>
    <cfRule type="cellIs" dxfId="3801" priority="44084" stopIfTrue="1" operator="greaterThanOrEqual">
      <formula>0.85</formula>
    </cfRule>
    <cfRule type="cellIs" dxfId="3800" priority="44083" operator="lessThan">
      <formula>0.6</formula>
    </cfRule>
    <cfRule type="cellIs" dxfId="3799" priority="44082" stopIfTrue="1" operator="between">
      <formula>0.6</formula>
      <formula>0.85</formula>
    </cfRule>
    <cfRule type="cellIs" dxfId="3798" priority="44081" stopIfTrue="1" operator="greaterThanOrEqual">
      <formula>0.85</formula>
    </cfRule>
    <cfRule type="cellIs" dxfId="3797" priority="44080" operator="lessThan">
      <formula>0.6</formula>
    </cfRule>
    <cfRule type="cellIs" dxfId="3796" priority="44079" stopIfTrue="1" operator="between">
      <formula>0.6</formula>
      <formula>0.85</formula>
    </cfRule>
    <cfRule type="cellIs" dxfId="3795" priority="44078" stopIfTrue="1" operator="greaterThanOrEqual">
      <formula>0.85</formula>
    </cfRule>
    <cfRule type="cellIs" dxfId="3794" priority="44077" operator="lessThan">
      <formula>0.6</formula>
    </cfRule>
    <cfRule type="cellIs" dxfId="3793" priority="44076" stopIfTrue="1" operator="between">
      <formula>0.6</formula>
      <formula>0.85</formula>
    </cfRule>
    <cfRule type="cellIs" dxfId="3792" priority="44075" stopIfTrue="1" operator="greaterThanOrEqual">
      <formula>0.85</formula>
    </cfRule>
    <cfRule type="cellIs" dxfId="3791" priority="44074" operator="lessThan">
      <formula>0.6</formula>
    </cfRule>
    <cfRule type="cellIs" dxfId="3790" priority="44073" stopIfTrue="1" operator="between">
      <formula>0.6</formula>
      <formula>0.85</formula>
    </cfRule>
    <cfRule type="cellIs" dxfId="3789" priority="44071" operator="lessThan">
      <formula>0.6</formula>
    </cfRule>
    <cfRule type="cellIs" dxfId="3788" priority="44070" stopIfTrue="1" operator="between">
      <formula>0.6</formula>
      <formula>0.85</formula>
    </cfRule>
    <cfRule type="cellIs" dxfId="3787" priority="44069" stopIfTrue="1" operator="greaterThanOrEqual">
      <formula>0.85</formula>
    </cfRule>
    <cfRule type="cellIs" dxfId="3786" priority="44068" operator="lessThan">
      <formula>0.6</formula>
    </cfRule>
    <cfRule type="cellIs" dxfId="3785" priority="44067" stopIfTrue="1" operator="between">
      <formula>0.6</formula>
      <formula>0.85</formula>
    </cfRule>
    <cfRule type="cellIs" dxfId="3784" priority="44066" stopIfTrue="1" operator="greaterThanOrEqual">
      <formula>0.85</formula>
    </cfRule>
    <cfRule type="cellIs" dxfId="3783" priority="44065" operator="lessThan">
      <formula>0.6</formula>
    </cfRule>
    <cfRule type="cellIs" dxfId="3782" priority="44064" stopIfTrue="1" operator="between">
      <formula>0.6</formula>
      <formula>0.85</formula>
    </cfRule>
    <cfRule type="cellIs" dxfId="3781" priority="44063" stopIfTrue="1" operator="greaterThanOrEqual">
      <formula>0.85</formula>
    </cfRule>
    <cfRule type="cellIs" dxfId="3780" priority="44062" operator="lessThan">
      <formula>0.6</formula>
    </cfRule>
    <cfRule type="cellIs" dxfId="3779" priority="44061" stopIfTrue="1" operator="between">
      <formula>0.6</formula>
      <formula>0.85</formula>
    </cfRule>
    <cfRule type="cellIs" dxfId="3778" priority="44060" stopIfTrue="1" operator="greaterThanOrEqual">
      <formula>0.85</formula>
    </cfRule>
    <cfRule type="cellIs" dxfId="3777" priority="44059" operator="lessThan">
      <formula>0.6</formula>
    </cfRule>
    <cfRule type="cellIs" dxfId="3776" priority="44072" stopIfTrue="1" operator="greaterThanOrEqual">
      <formula>0.85</formula>
    </cfRule>
    <cfRule type="cellIs" dxfId="3775" priority="44057" stopIfTrue="1" operator="greaterThanOrEqual">
      <formula>0.85</formula>
    </cfRule>
    <cfRule type="cellIs" dxfId="3774" priority="44056" operator="lessThan">
      <formula>0.6</formula>
    </cfRule>
    <cfRule type="cellIs" dxfId="3773" priority="44055" stopIfTrue="1" operator="between">
      <formula>0.6</formula>
      <formula>0.85</formula>
    </cfRule>
    <cfRule type="cellIs" dxfId="3772" priority="44054" stopIfTrue="1" operator="greaterThanOrEqual">
      <formula>0.85</formula>
    </cfRule>
    <cfRule type="cellIs" dxfId="3771" priority="44053" operator="lessThan">
      <formula>0.6</formula>
    </cfRule>
    <cfRule type="cellIs" dxfId="3770" priority="44052" stopIfTrue="1" operator="between">
      <formula>0.6</formula>
      <formula>0.85</formula>
    </cfRule>
    <cfRule type="cellIs" dxfId="3769" priority="44051" stopIfTrue="1" operator="greaterThanOrEqual">
      <formula>0.85</formula>
    </cfRule>
    <cfRule type="cellIs" dxfId="3768" priority="44050" operator="lessThan">
      <formula>0.6</formula>
    </cfRule>
    <cfRule type="cellIs" dxfId="3767" priority="44049" stopIfTrue="1" operator="between">
      <formula>0.6</formula>
      <formula>0.85</formula>
    </cfRule>
    <cfRule type="cellIs" dxfId="3766" priority="44058" stopIfTrue="1" operator="between">
      <formula>0.6</formula>
      <formula>0.85</formula>
    </cfRule>
    <cfRule type="cellIs" dxfId="3765" priority="44047" operator="lessThan">
      <formula>0.6</formula>
    </cfRule>
    <cfRule type="cellIs" dxfId="3764" priority="44046" stopIfTrue="1" operator="between">
      <formula>0.6</formula>
      <formula>0.85</formula>
    </cfRule>
    <cfRule type="cellIs" dxfId="3763" priority="44045" stopIfTrue="1" operator="greaterThanOrEqual">
      <formula>0.85</formula>
    </cfRule>
    <cfRule type="cellIs" dxfId="3762" priority="44044" stopIfTrue="1" operator="between">
      <formula>0.6</formula>
      <formula>0.85</formula>
    </cfRule>
    <cfRule type="cellIs" dxfId="3761" priority="44043" stopIfTrue="1" operator="greaterThanOrEqual">
      <formula>0.85</formula>
    </cfRule>
    <cfRule type="cellIs" dxfId="3760" priority="44042" operator="lessThan">
      <formula>0.6</formula>
    </cfRule>
    <cfRule type="cellIs" dxfId="3759" priority="44093" stopIfTrue="1" operator="between">
      <formula>0.6</formula>
      <formula>0.85</formula>
    </cfRule>
    <cfRule type="cellIs" dxfId="3758" priority="44048" stopIfTrue="1" operator="greaterThanOrEqual">
      <formula>0.85</formula>
    </cfRule>
  </conditionalFormatting>
  <conditionalFormatting sqref="AC29:AC30">
    <cfRule type="cellIs" dxfId="3757" priority="44037" stopIfTrue="1" operator="greaterThanOrEqual">
      <formula>0.85</formula>
    </cfRule>
    <cfRule type="cellIs" dxfId="3756" priority="44034" operator="lessThan">
      <formula>0.6</formula>
    </cfRule>
    <cfRule type="cellIs" dxfId="3755" priority="44038" stopIfTrue="1" operator="between">
      <formula>0.6</formula>
      <formula>0.85</formula>
    </cfRule>
  </conditionalFormatting>
  <conditionalFormatting sqref="AC30">
    <cfRule type="cellIs" dxfId="3754" priority="44035" stopIfTrue="1" operator="greaterThanOrEqual">
      <formula>0.85</formula>
    </cfRule>
    <cfRule type="cellIs" dxfId="3753" priority="44033" stopIfTrue="1" operator="between">
      <formula>0.6</formula>
      <formula>0.85</formula>
    </cfRule>
    <cfRule type="cellIs" dxfId="3752" priority="44032" stopIfTrue="1" operator="greaterThanOrEqual">
      <formula>0.85</formula>
    </cfRule>
    <cfRule type="cellIs" dxfId="3751" priority="44031" operator="lessThan">
      <formula>0.6</formula>
    </cfRule>
    <cfRule type="cellIs" dxfId="3750" priority="44030" stopIfTrue="1" operator="between">
      <formula>0.6</formula>
      <formula>0.85</formula>
    </cfRule>
    <cfRule type="cellIs" dxfId="3749" priority="44029" stopIfTrue="1" operator="greaterThanOrEqual">
      <formula>0.85</formula>
    </cfRule>
    <cfRule type="cellIs" dxfId="3748" priority="44028" operator="lessThan">
      <formula>0.6</formula>
    </cfRule>
    <cfRule type="cellIs" dxfId="3747" priority="44027" stopIfTrue="1" operator="between">
      <formula>0.6</formula>
      <formula>0.85</formula>
    </cfRule>
    <cfRule type="cellIs" dxfId="3746" priority="44026" stopIfTrue="1" operator="greaterThanOrEqual">
      <formula>0.85</formula>
    </cfRule>
    <cfRule type="cellIs" dxfId="3745" priority="44025" operator="lessThan">
      <formula>0.6</formula>
    </cfRule>
    <cfRule type="cellIs" dxfId="3744" priority="44024" stopIfTrue="1" operator="between">
      <formula>0.6</formula>
      <formula>0.85</formula>
    </cfRule>
    <cfRule type="cellIs" dxfId="3743" priority="44023" stopIfTrue="1" operator="greaterThanOrEqual">
      <formula>0.85</formula>
    </cfRule>
    <cfRule type="cellIs" dxfId="3742" priority="44022" operator="lessThan">
      <formula>0.6</formula>
    </cfRule>
    <cfRule type="cellIs" dxfId="3741" priority="44021" stopIfTrue="1" operator="between">
      <formula>0.6</formula>
      <formula>0.85</formula>
    </cfRule>
    <cfRule type="cellIs" dxfId="3740" priority="44020" stopIfTrue="1" operator="greaterThanOrEqual">
      <formula>0.85</formula>
    </cfRule>
    <cfRule type="cellIs" dxfId="3739" priority="44018" stopIfTrue="1" operator="between">
      <formula>0.6</formula>
      <formula>0.85</formula>
    </cfRule>
    <cfRule type="cellIs" dxfId="3738" priority="44017" stopIfTrue="1" operator="greaterThanOrEqual">
      <formula>0.85</formula>
    </cfRule>
    <cfRule type="cellIs" dxfId="3737" priority="44016" operator="lessThan">
      <formula>0.6</formula>
    </cfRule>
    <cfRule type="cellIs" dxfId="3736" priority="44015" stopIfTrue="1" operator="between">
      <formula>0.6</formula>
      <formula>0.85</formula>
    </cfRule>
    <cfRule type="cellIs" dxfId="3735" priority="44014" stopIfTrue="1" operator="greaterThanOrEqual">
      <formula>0.85</formula>
    </cfRule>
    <cfRule type="cellIs" dxfId="3734" priority="44013" operator="lessThan">
      <formula>0.6</formula>
    </cfRule>
    <cfRule type="cellIs" dxfId="3733" priority="44012" stopIfTrue="1" operator="between">
      <formula>0.6</formula>
      <formula>0.85</formula>
    </cfRule>
    <cfRule type="cellIs" dxfId="3732" priority="44011" stopIfTrue="1" operator="greaterThanOrEqual">
      <formula>0.85</formula>
    </cfRule>
    <cfRule type="cellIs" dxfId="3731" priority="44010" operator="lessThan">
      <formula>0.6</formula>
    </cfRule>
    <cfRule type="cellIs" dxfId="3730" priority="44009" stopIfTrue="1" operator="between">
      <formula>0.6</formula>
      <formula>0.85</formula>
    </cfRule>
    <cfRule type="cellIs" dxfId="3729" priority="44008" stopIfTrue="1" operator="greaterThanOrEqual">
      <formula>0.85</formula>
    </cfRule>
    <cfRule type="cellIs" dxfId="3728" priority="44007" operator="lessThan">
      <formula>0.6</formula>
    </cfRule>
    <cfRule type="cellIs" dxfId="3727" priority="44006" stopIfTrue="1" operator="between">
      <formula>0.6</formula>
      <formula>0.85</formula>
    </cfRule>
    <cfRule type="cellIs" dxfId="3726" priority="44005" stopIfTrue="1" operator="greaterThanOrEqual">
      <formula>0.85</formula>
    </cfRule>
    <cfRule type="cellIs" dxfId="3725" priority="44004" operator="lessThan">
      <formula>0.6</formula>
    </cfRule>
    <cfRule type="cellIs" dxfId="3724" priority="44003" stopIfTrue="1" operator="between">
      <formula>0.6</formula>
      <formula>0.85</formula>
    </cfRule>
    <cfRule type="cellIs" dxfId="3723" priority="44002" stopIfTrue="1" operator="greaterThanOrEqual">
      <formula>0.85</formula>
    </cfRule>
    <cfRule type="cellIs" dxfId="3722" priority="44001" operator="lessThan">
      <formula>0.6</formula>
    </cfRule>
    <cfRule type="cellIs" dxfId="3721" priority="44000" stopIfTrue="1" operator="between">
      <formula>0.6</formula>
      <formula>0.85</formula>
    </cfRule>
    <cfRule type="cellIs" dxfId="3720" priority="43999" stopIfTrue="1" operator="greaterThanOrEqual">
      <formula>0.85</formula>
    </cfRule>
    <cfRule type="cellIs" dxfId="3719" priority="43998" operator="lessThan">
      <formula>0.6</formula>
    </cfRule>
    <cfRule type="cellIs" dxfId="3718" priority="43997" stopIfTrue="1" operator="between">
      <formula>0.6</formula>
      <formula>0.85</formula>
    </cfRule>
    <cfRule type="cellIs" dxfId="3717" priority="43996" stopIfTrue="1" operator="greaterThanOrEqual">
      <formula>0.85</formula>
    </cfRule>
    <cfRule type="cellIs" dxfId="3716" priority="43995" operator="lessThan">
      <formula>0.6</formula>
    </cfRule>
    <cfRule type="cellIs" dxfId="3715" priority="43994" stopIfTrue="1" operator="between">
      <formula>0.6</formula>
      <formula>0.85</formula>
    </cfRule>
    <cfRule type="cellIs" dxfId="3714" priority="43993" stopIfTrue="1" operator="greaterThanOrEqual">
      <formula>0.85</formula>
    </cfRule>
    <cfRule type="cellIs" dxfId="3713" priority="43992" operator="lessThan">
      <formula>0.6</formula>
    </cfRule>
    <cfRule type="cellIs" dxfId="3712" priority="43991" stopIfTrue="1" operator="between">
      <formula>0.6</formula>
      <formula>0.85</formula>
    </cfRule>
    <cfRule type="cellIs" dxfId="3711" priority="43990" stopIfTrue="1" operator="greaterThanOrEqual">
      <formula>0.85</formula>
    </cfRule>
    <cfRule type="cellIs" dxfId="3710" priority="43989" operator="lessThan">
      <formula>0.6</formula>
    </cfRule>
    <cfRule type="cellIs" dxfId="3709" priority="43988" stopIfTrue="1" operator="between">
      <formula>0.6</formula>
      <formula>0.85</formula>
    </cfRule>
    <cfRule type="cellIs" dxfId="3708" priority="43987" stopIfTrue="1" operator="greaterThanOrEqual">
      <formula>0.85</formula>
    </cfRule>
    <cfRule type="cellIs" dxfId="3707" priority="43986" operator="lessThan">
      <formula>0.6</formula>
    </cfRule>
    <cfRule type="cellIs" dxfId="3706" priority="43985" stopIfTrue="1" operator="between">
      <formula>0.6</formula>
      <formula>0.85</formula>
    </cfRule>
    <cfRule type="cellIs" dxfId="3705" priority="43984" stopIfTrue="1" operator="greaterThanOrEqual">
      <formula>0.85</formula>
    </cfRule>
    <cfRule type="cellIs" dxfId="3704" priority="43983" operator="lessThan">
      <formula>0.6</formula>
    </cfRule>
    <cfRule type="cellIs" dxfId="3703" priority="43982" stopIfTrue="1" operator="between">
      <formula>0.6</formula>
      <formula>0.85</formula>
    </cfRule>
    <cfRule type="cellIs" dxfId="3702" priority="44019" operator="lessThan">
      <formula>0.6</formula>
    </cfRule>
    <cfRule type="cellIs" dxfId="3701" priority="43980" operator="lessThan">
      <formula>0.6</formula>
    </cfRule>
    <cfRule type="cellIs" dxfId="3700" priority="43979" stopIfTrue="1" operator="between">
      <formula>0.6</formula>
      <formula>0.85</formula>
    </cfRule>
    <cfRule type="cellIs" dxfId="3699" priority="43978" stopIfTrue="1" operator="greaterThanOrEqual">
      <formula>0.85</formula>
    </cfRule>
    <cfRule type="cellIs" dxfId="3698" priority="43977" operator="lessThan">
      <formula>0.6</formula>
    </cfRule>
    <cfRule type="cellIs" dxfId="3697" priority="43976" stopIfTrue="1" operator="between">
      <formula>0.6</formula>
      <formula>0.85</formula>
    </cfRule>
    <cfRule type="cellIs" dxfId="3696" priority="43975" stopIfTrue="1" operator="greaterThanOrEqual">
      <formula>0.85</formula>
    </cfRule>
    <cfRule type="cellIs" dxfId="3695" priority="43974" operator="lessThan">
      <formula>0.6</formula>
    </cfRule>
    <cfRule type="cellIs" dxfId="3694" priority="43973" stopIfTrue="1" operator="between">
      <formula>0.6</formula>
      <formula>0.85</formula>
    </cfRule>
    <cfRule type="cellIs" dxfId="3693" priority="43972" stopIfTrue="1" operator="greaterThanOrEqual">
      <formula>0.85</formula>
    </cfRule>
    <cfRule type="cellIs" dxfId="3692" priority="43971" operator="lessThan">
      <formula>0.6</formula>
    </cfRule>
    <cfRule type="cellIs" dxfId="3691" priority="43970" stopIfTrue="1" operator="between">
      <formula>0.6</formula>
      <formula>0.85</formula>
    </cfRule>
    <cfRule type="cellIs" dxfId="3690" priority="43969" stopIfTrue="1" operator="greaterThanOrEqual">
      <formula>0.85</formula>
    </cfRule>
    <cfRule type="cellIs" dxfId="3689" priority="43968" operator="lessThan">
      <formula>0.6</formula>
    </cfRule>
    <cfRule type="cellIs" dxfId="3688" priority="43967" stopIfTrue="1" operator="between">
      <formula>0.6</formula>
      <formula>0.85</formula>
    </cfRule>
    <cfRule type="cellIs" dxfId="3687" priority="43966" stopIfTrue="1" operator="greaterThanOrEqual">
      <formula>0.85</formula>
    </cfRule>
    <cfRule type="cellIs" dxfId="3686" priority="43965" operator="lessThan">
      <formula>0.6</formula>
    </cfRule>
    <cfRule type="cellIs" dxfId="3685" priority="43964" stopIfTrue="1" operator="between">
      <formula>0.6</formula>
      <formula>0.85</formula>
    </cfRule>
    <cfRule type="cellIs" dxfId="3684" priority="43963" stopIfTrue="1" operator="greaterThanOrEqual">
      <formula>0.85</formula>
    </cfRule>
    <cfRule type="cellIs" dxfId="3683" priority="43962" operator="lessThan">
      <formula>0.6</formula>
    </cfRule>
    <cfRule type="cellIs" dxfId="3682" priority="43961" stopIfTrue="1" operator="between">
      <formula>0.6</formula>
      <formula>0.85</formula>
    </cfRule>
    <cfRule type="cellIs" dxfId="3681" priority="43960" stopIfTrue="1" operator="greaterThanOrEqual">
      <formula>0.85</formula>
    </cfRule>
    <cfRule type="cellIs" dxfId="3680" priority="43981" stopIfTrue="1" operator="greaterThanOrEqual">
      <formula>0.85</formula>
    </cfRule>
    <cfRule type="cellIs" dxfId="3679" priority="43958" stopIfTrue="1" operator="between">
      <formula>0.6</formula>
      <formula>0.85</formula>
    </cfRule>
    <cfRule type="cellIs" dxfId="3678" priority="43957" stopIfTrue="1" operator="greaterThanOrEqual">
      <formula>0.85</formula>
    </cfRule>
    <cfRule type="cellIs" dxfId="3677" priority="43956" operator="lessThan">
      <formula>0.6</formula>
    </cfRule>
    <cfRule type="cellIs" dxfId="3676" priority="43955" stopIfTrue="1" operator="between">
      <formula>0.6</formula>
      <formula>0.85</formula>
    </cfRule>
    <cfRule type="cellIs" dxfId="3675" priority="43954" stopIfTrue="1" operator="greaterThanOrEqual">
      <formula>0.85</formula>
    </cfRule>
    <cfRule type="cellIs" dxfId="3674" priority="43953" operator="lessThan">
      <formula>0.6</formula>
    </cfRule>
    <cfRule type="cellIs" dxfId="3673" priority="43952" stopIfTrue="1" operator="between">
      <formula>0.6</formula>
      <formula>0.85</formula>
    </cfRule>
    <cfRule type="cellIs" dxfId="3672" priority="43951" stopIfTrue="1" operator="greaterThanOrEqual">
      <formula>0.85</formula>
    </cfRule>
    <cfRule type="cellIs" dxfId="3671" priority="43950" operator="lessThan">
      <formula>0.6</formula>
    </cfRule>
    <cfRule type="cellIs" dxfId="3670" priority="43949" stopIfTrue="1" operator="between">
      <formula>0.6</formula>
      <formula>0.85</formula>
    </cfRule>
    <cfRule type="cellIs" dxfId="3669" priority="43948" stopIfTrue="1" operator="greaterThanOrEqual">
      <formula>0.85</formula>
    </cfRule>
    <cfRule type="cellIs" dxfId="3668" priority="43947" operator="lessThan">
      <formula>0.6</formula>
    </cfRule>
    <cfRule type="cellIs" dxfId="3667" priority="43946" stopIfTrue="1" operator="between">
      <formula>0.6</formula>
      <formula>0.85</formula>
    </cfRule>
    <cfRule type="cellIs" dxfId="3666" priority="43945" stopIfTrue="1" operator="greaterThanOrEqual">
      <formula>0.85</formula>
    </cfRule>
    <cfRule type="cellIs" dxfId="3665" priority="43944" operator="lessThan">
      <formula>0.6</formula>
    </cfRule>
    <cfRule type="cellIs" dxfId="3664" priority="43943" stopIfTrue="1" operator="between">
      <formula>0.6</formula>
      <formula>0.85</formula>
    </cfRule>
    <cfRule type="cellIs" dxfId="3663" priority="43942" stopIfTrue="1" operator="greaterThanOrEqual">
      <formula>0.85</formula>
    </cfRule>
    <cfRule type="cellIs" dxfId="3662" priority="43941" operator="lessThan">
      <formula>0.6</formula>
    </cfRule>
    <cfRule type="cellIs" dxfId="3661" priority="44036" stopIfTrue="1" operator="between">
      <formula>0.6</formula>
      <formula>0.85</formula>
    </cfRule>
    <cfRule type="cellIs" dxfId="3660" priority="43959" operator="lessThan">
      <formula>0.6</formula>
    </cfRule>
  </conditionalFormatting>
  <conditionalFormatting sqref="AC30:AC31">
    <cfRule type="cellIs" dxfId="3659" priority="43936" stopIfTrue="1" operator="greaterThanOrEqual">
      <formula>0.85</formula>
    </cfRule>
    <cfRule type="cellIs" dxfId="3658" priority="43935" operator="lessThan">
      <formula>0.6</formula>
    </cfRule>
    <cfRule type="cellIs" dxfId="3657" priority="43937" stopIfTrue="1" operator="between">
      <formula>0.6</formula>
      <formula>0.85</formula>
    </cfRule>
  </conditionalFormatting>
  <conditionalFormatting sqref="AC31">
    <cfRule type="cellIs" dxfId="3656" priority="43933" stopIfTrue="1" operator="greaterThanOrEqual">
      <formula>0.85</formula>
    </cfRule>
    <cfRule type="cellIs" dxfId="3655" priority="43932" operator="lessThan">
      <formula>0.6</formula>
    </cfRule>
    <cfRule type="cellIs" dxfId="3654" priority="43931" stopIfTrue="1" operator="between">
      <formula>0.6</formula>
      <formula>0.85</formula>
    </cfRule>
    <cfRule type="cellIs" dxfId="3653" priority="43930" stopIfTrue="1" operator="greaterThanOrEqual">
      <formula>0.85</formula>
    </cfRule>
    <cfRule type="cellIs" dxfId="3652" priority="43929" operator="lessThan">
      <formula>0.6</formula>
    </cfRule>
    <cfRule type="cellIs" dxfId="3651" priority="43928" stopIfTrue="1" operator="between">
      <formula>0.6</formula>
      <formula>0.85</formula>
    </cfRule>
    <cfRule type="cellIs" dxfId="3650" priority="43927" stopIfTrue="1" operator="greaterThanOrEqual">
      <formula>0.85</formula>
    </cfRule>
    <cfRule type="cellIs" dxfId="3649" priority="43926" operator="lessThan">
      <formula>0.6</formula>
    </cfRule>
    <cfRule type="cellIs" dxfId="3648" priority="43925" stopIfTrue="1" operator="between">
      <formula>0.6</formula>
      <formula>0.85</formula>
    </cfRule>
    <cfRule type="cellIs" dxfId="3647" priority="43924" stopIfTrue="1" operator="greaterThanOrEqual">
      <formula>0.85</formula>
    </cfRule>
    <cfRule type="cellIs" dxfId="3646" priority="43923" operator="lessThan">
      <formula>0.6</formula>
    </cfRule>
    <cfRule type="cellIs" dxfId="3645" priority="43922" stopIfTrue="1" operator="between">
      <formula>0.6</formula>
      <formula>0.85</formula>
    </cfRule>
    <cfRule type="cellIs" dxfId="3644" priority="43921" stopIfTrue="1" operator="greaterThanOrEqual">
      <formula>0.85</formula>
    </cfRule>
    <cfRule type="cellIs" dxfId="3643" priority="43920" operator="lessThan">
      <formula>0.6</formula>
    </cfRule>
    <cfRule type="cellIs" dxfId="3642" priority="43919" stopIfTrue="1" operator="between">
      <formula>0.6</formula>
      <formula>0.85</formula>
    </cfRule>
    <cfRule type="cellIs" dxfId="3641" priority="43918" stopIfTrue="1" operator="greaterThanOrEqual">
      <formula>0.85</formula>
    </cfRule>
    <cfRule type="cellIs" dxfId="3640" priority="43917" operator="lessThan">
      <formula>0.6</formula>
    </cfRule>
    <cfRule type="cellIs" dxfId="3639" priority="43916" stopIfTrue="1" operator="between">
      <formula>0.6</formula>
      <formula>0.85</formula>
    </cfRule>
    <cfRule type="cellIs" dxfId="3638" priority="43915" stopIfTrue="1" operator="greaterThanOrEqual">
      <formula>0.85</formula>
    </cfRule>
    <cfRule type="cellIs" dxfId="3637" priority="43914" operator="lessThan">
      <formula>0.6</formula>
    </cfRule>
    <cfRule type="cellIs" dxfId="3636" priority="43913" stopIfTrue="1" operator="between">
      <formula>0.6</formula>
      <formula>0.85</formula>
    </cfRule>
    <cfRule type="cellIs" dxfId="3635" priority="43912" stopIfTrue="1" operator="greaterThanOrEqual">
      <formula>0.85</formula>
    </cfRule>
    <cfRule type="cellIs" dxfId="3634" priority="43911" operator="lessThan">
      <formula>0.6</formula>
    </cfRule>
    <cfRule type="cellIs" dxfId="3633" priority="43910" stopIfTrue="1" operator="between">
      <formula>0.6</formula>
      <formula>0.85</formula>
    </cfRule>
    <cfRule type="cellIs" dxfId="3632" priority="43909" stopIfTrue="1" operator="greaterThanOrEqual">
      <formula>0.85</formula>
    </cfRule>
    <cfRule type="cellIs" dxfId="3631" priority="43908" operator="lessThan">
      <formula>0.6</formula>
    </cfRule>
    <cfRule type="cellIs" dxfId="3630" priority="43907" stopIfTrue="1" operator="between">
      <formula>0.6</formula>
      <formula>0.85</formula>
    </cfRule>
    <cfRule type="cellIs" dxfId="3629" priority="43906" stopIfTrue="1" operator="greaterThanOrEqual">
      <formula>0.85</formula>
    </cfRule>
    <cfRule type="cellIs" dxfId="3628" priority="43905" operator="lessThan">
      <formula>0.6</formula>
    </cfRule>
    <cfRule type="cellIs" dxfId="3627" priority="43904" stopIfTrue="1" operator="between">
      <formula>0.6</formula>
      <formula>0.85</formula>
    </cfRule>
    <cfRule type="cellIs" dxfId="3626" priority="43903" stopIfTrue="1" operator="greaterThanOrEqual">
      <formula>0.85</formula>
    </cfRule>
    <cfRule type="cellIs" dxfId="3625" priority="43902" operator="lessThan">
      <formula>0.6</formula>
    </cfRule>
    <cfRule type="cellIs" dxfId="3624" priority="43901" stopIfTrue="1" operator="between">
      <formula>0.6</formula>
      <formula>0.85</formula>
    </cfRule>
    <cfRule type="cellIs" dxfId="3623" priority="43900" stopIfTrue="1" operator="greaterThanOrEqual">
      <formula>0.85</formula>
    </cfRule>
    <cfRule type="cellIs" dxfId="3622" priority="43899" operator="lessThan">
      <formula>0.6</formula>
    </cfRule>
    <cfRule type="cellIs" dxfId="3621" priority="43898" stopIfTrue="1" operator="between">
      <formula>0.6</formula>
      <formula>0.85</formula>
    </cfRule>
    <cfRule type="cellIs" dxfId="3620" priority="43897" stopIfTrue="1" operator="greaterThanOrEqual">
      <formula>0.85</formula>
    </cfRule>
    <cfRule type="cellIs" dxfId="3619" priority="43896" operator="lessThan">
      <formula>0.6</formula>
    </cfRule>
    <cfRule type="cellIs" dxfId="3618" priority="43895" stopIfTrue="1" operator="between">
      <formula>0.6</formula>
      <formula>0.85</formula>
    </cfRule>
    <cfRule type="cellIs" dxfId="3617" priority="43894" stopIfTrue="1" operator="greaterThanOrEqual">
      <formula>0.85</formula>
    </cfRule>
    <cfRule type="cellIs" dxfId="3616" priority="43893" operator="lessThan">
      <formula>0.6</formula>
    </cfRule>
    <cfRule type="cellIs" dxfId="3615" priority="43892" stopIfTrue="1" operator="between">
      <formula>0.6</formula>
      <formula>0.85</formula>
    </cfRule>
    <cfRule type="cellIs" dxfId="3614" priority="43891" stopIfTrue="1" operator="greaterThanOrEqual">
      <formula>0.85</formula>
    </cfRule>
    <cfRule type="cellIs" dxfId="3613" priority="43890" operator="lessThan">
      <formula>0.6</formula>
    </cfRule>
    <cfRule type="cellIs" dxfId="3612" priority="43889" stopIfTrue="1" operator="between">
      <formula>0.6</formula>
      <formula>0.85</formula>
    </cfRule>
    <cfRule type="cellIs" dxfId="3611" priority="43888" stopIfTrue="1" operator="greaterThanOrEqual">
      <formula>0.85</formula>
    </cfRule>
    <cfRule type="cellIs" dxfId="3610" priority="43887" stopIfTrue="1" operator="between">
      <formula>0.6</formula>
      <formula>0.85</formula>
    </cfRule>
    <cfRule type="cellIs" dxfId="3609" priority="43886" stopIfTrue="1" operator="greaterThanOrEqual">
      <formula>0.85</formula>
    </cfRule>
    <cfRule type="cellIs" dxfId="3608" priority="43884" stopIfTrue="1" operator="between">
      <formula>0.6</formula>
      <formula>0.85</formula>
    </cfRule>
    <cfRule type="cellIs" dxfId="3607" priority="43883" stopIfTrue="1" operator="greaterThanOrEqual">
      <formula>0.85</formula>
    </cfRule>
    <cfRule type="cellIs" dxfId="3606" priority="43882" operator="lessThan">
      <formula>0.6</formula>
    </cfRule>
    <cfRule type="cellIs" dxfId="3605" priority="43881" stopIfTrue="1" operator="between">
      <formula>0.6</formula>
      <formula>0.85</formula>
    </cfRule>
    <cfRule type="cellIs" dxfId="3604" priority="43880" stopIfTrue="1" operator="greaterThanOrEqual">
      <formula>0.85</formula>
    </cfRule>
    <cfRule type="cellIs" dxfId="3603" priority="43879" operator="lessThan">
      <formula>0.6</formula>
    </cfRule>
    <cfRule type="cellIs" dxfId="3602" priority="43878" stopIfTrue="1" operator="between">
      <formula>0.6</formula>
      <formula>0.85</formula>
    </cfRule>
    <cfRule type="cellIs" dxfId="3601" priority="43877" stopIfTrue="1" operator="greaterThanOrEqual">
      <formula>0.85</formula>
    </cfRule>
    <cfRule type="cellIs" dxfId="3600" priority="43876" operator="lessThan">
      <formula>0.6</formula>
    </cfRule>
    <cfRule type="cellIs" dxfId="3599" priority="43875" stopIfTrue="1" operator="between">
      <formula>0.6</formula>
      <formula>0.85</formula>
    </cfRule>
    <cfRule type="cellIs" dxfId="3598" priority="43874" stopIfTrue="1" operator="greaterThanOrEqual">
      <formula>0.85</formula>
    </cfRule>
    <cfRule type="cellIs" dxfId="3597" priority="43873" operator="lessThan">
      <formula>0.6</formula>
    </cfRule>
    <cfRule type="cellIs" dxfId="3596" priority="43872" stopIfTrue="1" operator="between">
      <formula>0.6</formula>
      <formula>0.85</formula>
    </cfRule>
    <cfRule type="cellIs" dxfId="3595" priority="43871" stopIfTrue="1" operator="greaterThanOrEqual">
      <formula>0.85</formula>
    </cfRule>
    <cfRule type="cellIs" dxfId="3594" priority="43870" operator="lessThan">
      <formula>0.6</formula>
    </cfRule>
    <cfRule type="cellIs" dxfId="3593" priority="43869" stopIfTrue="1" operator="between">
      <formula>0.6</formula>
      <formula>0.85</formula>
    </cfRule>
    <cfRule type="cellIs" dxfId="3592" priority="43868" stopIfTrue="1" operator="greaterThanOrEqual">
      <formula>0.85</formula>
    </cfRule>
    <cfRule type="cellIs" dxfId="3591" priority="43867" operator="lessThan">
      <formula>0.6</formula>
    </cfRule>
    <cfRule type="cellIs" dxfId="3590" priority="43866" stopIfTrue="1" operator="between">
      <formula>0.6</formula>
      <formula>0.85</formula>
    </cfRule>
    <cfRule type="cellIs" dxfId="3589" priority="43865" stopIfTrue="1" operator="greaterThanOrEqual">
      <formula>0.85</formula>
    </cfRule>
    <cfRule type="cellIs" dxfId="3588" priority="43864" operator="lessThan">
      <formula>0.6</formula>
    </cfRule>
    <cfRule type="cellIs" dxfId="3587" priority="43863" stopIfTrue="1" operator="between">
      <formula>0.6</formula>
      <formula>0.85</formula>
    </cfRule>
    <cfRule type="cellIs" dxfId="3586" priority="43862" stopIfTrue="1" operator="greaterThanOrEqual">
      <formula>0.85</formula>
    </cfRule>
    <cfRule type="cellIs" dxfId="3585" priority="43861" operator="lessThan">
      <formula>0.6</formula>
    </cfRule>
    <cfRule type="cellIs" dxfId="3584" priority="43860" stopIfTrue="1" operator="between">
      <formula>0.6</formula>
      <formula>0.85</formula>
    </cfRule>
    <cfRule type="cellIs" dxfId="3583" priority="43859" stopIfTrue="1" operator="greaterThanOrEqual">
      <formula>0.85</formula>
    </cfRule>
    <cfRule type="cellIs" dxfId="3582" priority="43858" operator="lessThan">
      <formula>0.6</formula>
    </cfRule>
    <cfRule type="cellIs" dxfId="3581" priority="43857" stopIfTrue="1" operator="between">
      <formula>0.6</formula>
      <formula>0.85</formula>
    </cfRule>
    <cfRule type="cellIs" dxfId="3580" priority="43856" stopIfTrue="1" operator="greaterThanOrEqual">
      <formula>0.85</formula>
    </cfRule>
    <cfRule type="cellIs" dxfId="3579" priority="43855" operator="lessThan">
      <formula>0.6</formula>
    </cfRule>
    <cfRule type="cellIs" dxfId="3578" priority="43854" stopIfTrue="1" operator="between">
      <formula>0.6</formula>
      <formula>0.85</formula>
    </cfRule>
    <cfRule type="cellIs" dxfId="3577" priority="43853" stopIfTrue="1" operator="greaterThanOrEqual">
      <formula>0.85</formula>
    </cfRule>
    <cfRule type="cellIs" dxfId="3576" priority="43852" operator="lessThan">
      <formula>0.6</formula>
    </cfRule>
    <cfRule type="cellIs" dxfId="3575" priority="43851" stopIfTrue="1" operator="between">
      <formula>0.6</formula>
      <formula>0.85</formula>
    </cfRule>
    <cfRule type="cellIs" dxfId="3574" priority="43850" stopIfTrue="1" operator="greaterThanOrEqual">
      <formula>0.85</formula>
    </cfRule>
    <cfRule type="cellIs" dxfId="3573" priority="43849" operator="lessThan">
      <formula>0.6</formula>
    </cfRule>
    <cfRule type="cellIs" dxfId="3572" priority="43848" stopIfTrue="1" operator="between">
      <formula>0.6</formula>
      <formula>0.85</formula>
    </cfRule>
    <cfRule type="cellIs" dxfId="3571" priority="43847" stopIfTrue="1" operator="greaterThanOrEqual">
      <formula>0.85</formula>
    </cfRule>
    <cfRule type="cellIs" dxfId="3570" priority="43846" operator="lessThan">
      <formula>0.6</formula>
    </cfRule>
    <cfRule type="cellIs" dxfId="3569" priority="43845" stopIfTrue="1" operator="between">
      <formula>0.6</formula>
      <formula>0.85</formula>
    </cfRule>
    <cfRule type="cellIs" dxfId="3568" priority="43844" stopIfTrue="1" operator="greaterThanOrEqual">
      <formula>0.85</formula>
    </cfRule>
    <cfRule type="cellIs" dxfId="3567" priority="43843" operator="lessThan">
      <formula>0.6</formula>
    </cfRule>
    <cfRule type="cellIs" dxfId="3566" priority="43842" stopIfTrue="1" operator="between">
      <formula>0.6</formula>
      <formula>0.85</formula>
    </cfRule>
    <cfRule type="cellIs" dxfId="3565" priority="43841" stopIfTrue="1" operator="greaterThanOrEqual">
      <formula>0.85</formula>
    </cfRule>
    <cfRule type="cellIs" dxfId="3564" priority="43840" operator="lessThan">
      <formula>0.6</formula>
    </cfRule>
    <cfRule type="cellIs" dxfId="3563" priority="43885" operator="lessThan">
      <formula>0.6</formula>
    </cfRule>
    <cfRule type="cellIs" dxfId="3562" priority="43934" stopIfTrue="1" operator="between">
      <formula>0.6</formula>
      <formula>0.85</formula>
    </cfRule>
  </conditionalFormatting>
  <conditionalFormatting sqref="AC31:AC32">
    <cfRule type="cellIs" dxfId="3561" priority="43835" stopIfTrue="1" operator="greaterThanOrEqual">
      <formula>0.85</formula>
    </cfRule>
    <cfRule type="cellIs" dxfId="3560" priority="43832" operator="lessThan">
      <formula>0.6</formula>
    </cfRule>
    <cfRule type="cellIs" dxfId="3559" priority="43836" stopIfTrue="1" operator="between">
      <formula>0.6</formula>
      <formula>0.85</formula>
    </cfRule>
  </conditionalFormatting>
  <conditionalFormatting sqref="AC32">
    <cfRule type="cellIs" dxfId="3558" priority="43833" stopIfTrue="1" operator="greaterThanOrEqual">
      <formula>0.85</formula>
    </cfRule>
    <cfRule type="cellIs" dxfId="3557" priority="43831" stopIfTrue="1" operator="between">
      <formula>0.6</formula>
      <formula>0.85</formula>
    </cfRule>
    <cfRule type="cellIs" dxfId="3556" priority="43830" stopIfTrue="1" operator="greaterThanOrEqual">
      <formula>0.85</formula>
    </cfRule>
    <cfRule type="cellIs" dxfId="3555" priority="43829" operator="lessThan">
      <formula>0.6</formula>
    </cfRule>
    <cfRule type="cellIs" dxfId="3554" priority="43828" stopIfTrue="1" operator="between">
      <formula>0.6</formula>
      <formula>0.85</formula>
    </cfRule>
    <cfRule type="cellIs" dxfId="3553" priority="43827" stopIfTrue="1" operator="greaterThanOrEqual">
      <formula>0.85</formula>
    </cfRule>
    <cfRule type="cellIs" dxfId="3552" priority="43826" operator="lessThan">
      <formula>0.6</formula>
    </cfRule>
    <cfRule type="cellIs" dxfId="3551" priority="43825" stopIfTrue="1" operator="between">
      <formula>0.6</formula>
      <formula>0.85</formula>
    </cfRule>
    <cfRule type="cellIs" dxfId="3550" priority="43824" stopIfTrue="1" operator="greaterThanOrEqual">
      <formula>0.85</formula>
    </cfRule>
    <cfRule type="cellIs" dxfId="3549" priority="43823" operator="lessThan">
      <formula>0.6</formula>
    </cfRule>
    <cfRule type="cellIs" dxfId="3548" priority="43822" stopIfTrue="1" operator="between">
      <formula>0.6</formula>
      <formula>0.85</formula>
    </cfRule>
    <cfRule type="cellIs" dxfId="3547" priority="43821" stopIfTrue="1" operator="greaterThanOrEqual">
      <formula>0.85</formula>
    </cfRule>
    <cfRule type="cellIs" dxfId="3546" priority="43820" operator="lessThan">
      <formula>0.6</formula>
    </cfRule>
    <cfRule type="cellIs" dxfId="3545" priority="43819" stopIfTrue="1" operator="between">
      <formula>0.6</formula>
      <formula>0.85</formula>
    </cfRule>
    <cfRule type="cellIs" dxfId="3544" priority="43818" stopIfTrue="1" operator="greaterThanOrEqual">
      <formula>0.85</formula>
    </cfRule>
    <cfRule type="cellIs" dxfId="3543" priority="43817" operator="lessThan">
      <formula>0.6</formula>
    </cfRule>
    <cfRule type="cellIs" dxfId="3542" priority="43816" stopIfTrue="1" operator="between">
      <formula>0.6</formula>
      <formula>0.85</formula>
    </cfRule>
    <cfRule type="cellIs" dxfId="3541" priority="43815" stopIfTrue="1" operator="greaterThanOrEqual">
      <formula>0.85</formula>
    </cfRule>
    <cfRule type="cellIs" dxfId="3540" priority="43808" operator="lessThan">
      <formula>0.6</formula>
    </cfRule>
    <cfRule type="cellIs" dxfId="3539" priority="43813" stopIfTrue="1" operator="between">
      <formula>0.6</formula>
      <formula>0.85</formula>
    </cfRule>
    <cfRule type="cellIs" dxfId="3538" priority="43812" stopIfTrue="1" operator="greaterThanOrEqual">
      <formula>0.85</formula>
    </cfRule>
    <cfRule type="cellIs" dxfId="3537" priority="43811" operator="lessThan">
      <formula>0.6</formula>
    </cfRule>
    <cfRule type="cellIs" dxfId="3536" priority="43810" stopIfTrue="1" operator="between">
      <formula>0.6</formula>
      <formula>0.85</formula>
    </cfRule>
    <cfRule type="cellIs" dxfId="3535" priority="43809" stopIfTrue="1" operator="greaterThanOrEqual">
      <formula>0.85</formula>
    </cfRule>
    <cfRule type="cellIs" dxfId="3534" priority="43802" operator="lessThan">
      <formula>0.6</formula>
    </cfRule>
    <cfRule type="cellIs" dxfId="3533" priority="43807" stopIfTrue="1" operator="between">
      <formula>0.6</formula>
      <formula>0.85</formula>
    </cfRule>
    <cfRule type="cellIs" dxfId="3532" priority="43806" stopIfTrue="1" operator="greaterThanOrEqual">
      <formula>0.85</formula>
    </cfRule>
    <cfRule type="cellIs" dxfId="3531" priority="43805" operator="lessThan">
      <formula>0.6</formula>
    </cfRule>
    <cfRule type="cellIs" dxfId="3530" priority="43804" stopIfTrue="1" operator="between">
      <formula>0.6</formula>
      <formula>0.85</formula>
    </cfRule>
    <cfRule type="cellIs" dxfId="3529" priority="43803" stopIfTrue="1" operator="greaterThanOrEqual">
      <formula>0.85</formula>
    </cfRule>
    <cfRule type="cellIs" dxfId="3528" priority="43801" stopIfTrue="1" operator="between">
      <formula>0.6</formula>
      <formula>0.85</formula>
    </cfRule>
    <cfRule type="cellIs" dxfId="3527" priority="43800" stopIfTrue="1" operator="greaterThanOrEqual">
      <formula>0.85</formula>
    </cfRule>
    <cfRule type="cellIs" dxfId="3526" priority="43799" operator="lessThan">
      <formula>0.6</formula>
    </cfRule>
    <cfRule type="cellIs" dxfId="3525" priority="43798" stopIfTrue="1" operator="between">
      <formula>0.6</formula>
      <formula>0.85</formula>
    </cfRule>
    <cfRule type="cellIs" dxfId="3524" priority="43797" stopIfTrue="1" operator="greaterThanOrEqual">
      <formula>0.85</formula>
    </cfRule>
    <cfRule type="cellIs" dxfId="3523" priority="43796" operator="lessThan">
      <formula>0.6</formula>
    </cfRule>
    <cfRule type="cellIs" dxfId="3522" priority="43795" stopIfTrue="1" operator="between">
      <formula>0.6</formula>
      <formula>0.85</formula>
    </cfRule>
    <cfRule type="cellIs" dxfId="3521" priority="43794" stopIfTrue="1" operator="greaterThanOrEqual">
      <formula>0.85</formula>
    </cfRule>
    <cfRule type="cellIs" dxfId="3520" priority="43834" stopIfTrue="1" operator="between">
      <formula>0.6</formula>
      <formula>0.85</formula>
    </cfRule>
    <cfRule type="cellIs" dxfId="3519" priority="43792" stopIfTrue="1" operator="between">
      <formula>0.6</formula>
      <formula>0.85</formula>
    </cfRule>
    <cfRule type="cellIs" dxfId="3518" priority="43791" stopIfTrue="1" operator="greaterThanOrEqual">
      <formula>0.85</formula>
    </cfRule>
    <cfRule type="cellIs" dxfId="3517" priority="43790" operator="lessThan">
      <formula>0.6</formula>
    </cfRule>
    <cfRule type="cellIs" dxfId="3516" priority="43789" stopIfTrue="1" operator="between">
      <formula>0.6</formula>
      <formula>0.85</formula>
    </cfRule>
    <cfRule type="cellIs" dxfId="3515" priority="43788" stopIfTrue="1" operator="greaterThanOrEqual">
      <formula>0.85</formula>
    </cfRule>
    <cfRule type="cellIs" dxfId="3514" priority="43793" operator="lessThan">
      <formula>0.6</formula>
    </cfRule>
    <cfRule type="cellIs" dxfId="3513" priority="43786" stopIfTrue="1" operator="between">
      <formula>0.6</formula>
      <formula>0.85</formula>
    </cfRule>
    <cfRule type="cellIs" dxfId="3512" priority="43785" stopIfTrue="1" operator="greaterThanOrEqual">
      <formula>0.85</formula>
    </cfRule>
    <cfRule type="cellIs" dxfId="3511" priority="43814" operator="lessThan">
      <formula>0.6</formula>
    </cfRule>
    <cfRule type="cellIs" dxfId="3510" priority="43787" operator="lessThan">
      <formula>0.6</formula>
    </cfRule>
  </conditionalFormatting>
  <conditionalFormatting sqref="AC32:AC37">
    <cfRule type="cellIs" dxfId="3509" priority="42095" stopIfTrue="1" operator="greaterThanOrEqual">
      <formula>0.85</formula>
    </cfRule>
    <cfRule type="cellIs" dxfId="3508" priority="42096" stopIfTrue="1" operator="between">
      <formula>0.6</formula>
      <formula>0.85</formula>
    </cfRule>
  </conditionalFormatting>
  <conditionalFormatting sqref="AC32:AC40">
    <cfRule type="cellIs" dxfId="3507" priority="43782" operator="lessThan">
      <formula>0.6</formula>
    </cfRule>
  </conditionalFormatting>
  <conditionalFormatting sqref="AC33">
    <cfRule type="cellIs" dxfId="3506" priority="43778" stopIfTrue="1" operator="greaterThanOrEqual">
      <formula>0.85</formula>
    </cfRule>
    <cfRule type="cellIs" dxfId="3505" priority="43777" stopIfTrue="1" operator="between">
      <formula>0.6</formula>
      <formula>0.85</formula>
    </cfRule>
    <cfRule type="cellIs" dxfId="3504" priority="43776" stopIfTrue="1" operator="greaterThanOrEqual">
      <formula>0.85</formula>
    </cfRule>
    <cfRule type="cellIs" dxfId="3503" priority="43775" stopIfTrue="1" operator="between">
      <formula>0.6</formula>
      <formula>0.85</formula>
    </cfRule>
    <cfRule type="cellIs" dxfId="3502" priority="43774" stopIfTrue="1" operator="greaterThanOrEqual">
      <formula>0.85</formula>
    </cfRule>
    <cfRule type="cellIs" dxfId="3501" priority="43773" stopIfTrue="1" operator="between">
      <formula>0.6</formula>
      <formula>0.85</formula>
    </cfRule>
    <cfRule type="cellIs" dxfId="3500" priority="43772" stopIfTrue="1" operator="greaterThanOrEqual">
      <formula>0.85</formula>
    </cfRule>
    <cfRule type="cellIs" dxfId="3499" priority="43771" stopIfTrue="1" operator="between">
      <formula>0.6</formula>
      <formula>0.85</formula>
    </cfRule>
    <cfRule type="cellIs" dxfId="3498" priority="43770" stopIfTrue="1" operator="greaterThanOrEqual">
      <formula>0.85</formula>
    </cfRule>
    <cfRule type="cellIs" dxfId="3497" priority="43769" stopIfTrue="1" operator="between">
      <formula>0.6</formula>
      <formula>0.85</formula>
    </cfRule>
    <cfRule type="cellIs" dxfId="3496" priority="43768" stopIfTrue="1" operator="greaterThanOrEqual">
      <formula>0.85</formula>
    </cfRule>
    <cfRule type="cellIs" dxfId="3495" priority="43781" stopIfTrue="1" operator="between">
      <formula>0.6</formula>
      <formula>0.85</formula>
    </cfRule>
    <cfRule type="cellIs" dxfId="3494" priority="43780" stopIfTrue="1" operator="greaterThanOrEqual">
      <formula>0.85</formula>
    </cfRule>
    <cfRule type="cellIs" dxfId="3493" priority="43779" stopIfTrue="1" operator="between">
      <formula>0.6</formula>
      <formula>0.85</formula>
    </cfRule>
  </conditionalFormatting>
  <conditionalFormatting sqref="AC33:AC40">
    <cfRule type="cellIs" dxfId="3492" priority="43762" operator="lessThan">
      <formula>0.6</formula>
    </cfRule>
  </conditionalFormatting>
  <conditionalFormatting sqref="AC34">
    <cfRule type="cellIs" dxfId="3491" priority="43759" stopIfTrue="1" operator="between">
      <formula>0.6</formula>
      <formula>0.85</formula>
    </cfRule>
    <cfRule type="cellIs" dxfId="3490" priority="43757" stopIfTrue="1" operator="between">
      <formula>0.6</formula>
      <formula>0.85</formula>
    </cfRule>
    <cfRule type="cellIs" dxfId="3489" priority="43756" stopIfTrue="1" operator="greaterThanOrEqual">
      <formula>0.85</formula>
    </cfRule>
    <cfRule type="cellIs" dxfId="3488" priority="43755" stopIfTrue="1" operator="between">
      <formula>0.6</formula>
      <formula>0.85</formula>
    </cfRule>
    <cfRule type="cellIs" dxfId="3487" priority="43754" stopIfTrue="1" operator="greaterThanOrEqual">
      <formula>0.85</formula>
    </cfRule>
    <cfRule type="cellIs" dxfId="3486" priority="43753" stopIfTrue="1" operator="between">
      <formula>0.6</formula>
      <formula>0.85</formula>
    </cfRule>
    <cfRule type="cellIs" dxfId="3485" priority="43752" stopIfTrue="1" operator="greaterThanOrEqual">
      <formula>0.85</formula>
    </cfRule>
    <cfRule type="cellIs" dxfId="3484" priority="43751" stopIfTrue="1" operator="between">
      <formula>0.6</formula>
      <formula>0.85</formula>
    </cfRule>
    <cfRule type="cellIs" dxfId="3483" priority="43750" stopIfTrue="1" operator="greaterThanOrEqual">
      <formula>0.85</formula>
    </cfRule>
    <cfRule type="cellIs" dxfId="3482" priority="43749" stopIfTrue="1" operator="between">
      <formula>0.6</formula>
      <formula>0.85</formula>
    </cfRule>
    <cfRule type="cellIs" dxfId="3481" priority="43748" stopIfTrue="1" operator="greaterThanOrEqual">
      <formula>0.85</formula>
    </cfRule>
    <cfRule type="cellIs" dxfId="3480" priority="43747" stopIfTrue="1" operator="between">
      <formula>0.6</formula>
      <formula>0.85</formula>
    </cfRule>
    <cfRule type="cellIs" dxfId="3479" priority="43746" stopIfTrue="1" operator="greaterThanOrEqual">
      <formula>0.85</formula>
    </cfRule>
    <cfRule type="cellIs" dxfId="3478" priority="43745" stopIfTrue="1" operator="between">
      <formula>0.6</formula>
      <formula>0.85</formula>
    </cfRule>
    <cfRule type="cellIs" dxfId="3477" priority="43744" stopIfTrue="1" operator="greaterThanOrEqual">
      <formula>0.85</formula>
    </cfRule>
    <cfRule type="cellIs" dxfId="3476" priority="43743" stopIfTrue="1" operator="between">
      <formula>0.6</formula>
      <formula>0.85</formula>
    </cfRule>
    <cfRule type="cellIs" dxfId="3475" priority="43742" stopIfTrue="1" operator="greaterThanOrEqual">
      <formula>0.85</formula>
    </cfRule>
    <cfRule type="cellIs" dxfId="3474" priority="43741" stopIfTrue="1" operator="between">
      <formula>0.6</formula>
      <formula>0.85</formula>
    </cfRule>
    <cfRule type="cellIs" dxfId="3473" priority="43740" stopIfTrue="1" operator="greaterThanOrEqual">
      <formula>0.85</formula>
    </cfRule>
    <cfRule type="cellIs" dxfId="3472" priority="43739" stopIfTrue="1" operator="between">
      <formula>0.6</formula>
      <formula>0.85</formula>
    </cfRule>
    <cfRule type="cellIs" dxfId="3471" priority="43738" stopIfTrue="1" operator="greaterThanOrEqual">
      <formula>0.85</formula>
    </cfRule>
    <cfRule type="cellIs" dxfId="3470" priority="43737" stopIfTrue="1" operator="between">
      <formula>0.6</formula>
      <formula>0.85</formula>
    </cfRule>
    <cfRule type="cellIs" dxfId="3469" priority="43736" stopIfTrue="1" operator="greaterThanOrEqual">
      <formula>0.85</formula>
    </cfRule>
    <cfRule type="cellIs" dxfId="3468" priority="43735" stopIfTrue="1" operator="between">
      <formula>0.6</formula>
      <formula>0.85</formula>
    </cfRule>
    <cfRule type="cellIs" dxfId="3467" priority="43734" stopIfTrue="1" operator="greaterThanOrEqual">
      <formula>0.85</formula>
    </cfRule>
    <cfRule type="cellIs" dxfId="3466" priority="43733" stopIfTrue="1" operator="between">
      <formula>0.6</formula>
      <formula>0.85</formula>
    </cfRule>
    <cfRule type="cellIs" dxfId="3465" priority="43732" stopIfTrue="1" operator="greaterThanOrEqual">
      <formula>0.85</formula>
    </cfRule>
    <cfRule type="cellIs" dxfId="3464" priority="43731" stopIfTrue="1" operator="between">
      <formula>0.6</formula>
      <formula>0.85</formula>
    </cfRule>
    <cfRule type="cellIs" dxfId="3463" priority="43730" stopIfTrue="1" operator="greaterThanOrEqual">
      <formula>0.85</formula>
    </cfRule>
    <cfRule type="cellIs" dxfId="3462" priority="43729" stopIfTrue="1" operator="between">
      <formula>0.6</formula>
      <formula>0.85</formula>
    </cfRule>
    <cfRule type="cellIs" dxfId="3461" priority="43728" stopIfTrue="1" operator="greaterThanOrEqual">
      <formula>0.85</formula>
    </cfRule>
    <cfRule type="cellIs" dxfId="3460" priority="43727" operator="lessThan">
      <formula>0.6</formula>
    </cfRule>
    <cfRule type="cellIs" dxfId="3459" priority="43726" stopIfTrue="1" operator="between">
      <formula>0.6</formula>
      <formula>0.85</formula>
    </cfRule>
    <cfRule type="cellIs" dxfId="3458" priority="43725" stopIfTrue="1" operator="greaterThanOrEqual">
      <formula>0.85</formula>
    </cfRule>
    <cfRule type="cellIs" dxfId="3457" priority="43724" operator="lessThan">
      <formula>0.6</formula>
    </cfRule>
    <cfRule type="cellIs" dxfId="3456" priority="43723" stopIfTrue="1" operator="between">
      <formula>0.6</formula>
      <formula>0.85</formula>
    </cfRule>
    <cfRule type="cellIs" dxfId="3455" priority="43722" stopIfTrue="1" operator="greaterThanOrEqual">
      <formula>0.85</formula>
    </cfRule>
    <cfRule type="cellIs" dxfId="3454" priority="43721" operator="lessThan">
      <formula>0.6</formula>
    </cfRule>
    <cfRule type="cellIs" dxfId="3453" priority="43720" stopIfTrue="1" operator="between">
      <formula>0.6</formula>
      <formula>0.85</formula>
    </cfRule>
    <cfRule type="cellIs" dxfId="3452" priority="43719" stopIfTrue="1" operator="greaterThanOrEqual">
      <formula>0.85</formula>
    </cfRule>
    <cfRule type="cellIs" dxfId="3451" priority="43718" operator="lessThan">
      <formula>0.6</formula>
    </cfRule>
    <cfRule type="cellIs" dxfId="3450" priority="43717" stopIfTrue="1" operator="between">
      <formula>0.6</formula>
      <formula>0.85</formula>
    </cfRule>
    <cfRule type="cellIs" dxfId="3449" priority="43716" stopIfTrue="1" operator="greaterThanOrEqual">
      <formula>0.85</formula>
    </cfRule>
    <cfRule type="cellIs" dxfId="3448" priority="43715" operator="lessThan">
      <formula>0.6</formula>
    </cfRule>
    <cfRule type="cellIs" dxfId="3447" priority="43714" stopIfTrue="1" operator="between">
      <formula>0.6</formula>
      <formula>0.85</formula>
    </cfRule>
    <cfRule type="cellIs" dxfId="3446" priority="43713" stopIfTrue="1" operator="greaterThanOrEqual">
      <formula>0.85</formula>
    </cfRule>
    <cfRule type="cellIs" dxfId="3445" priority="43761" stopIfTrue="1" operator="between">
      <formula>0.6</formula>
      <formula>0.85</formula>
    </cfRule>
    <cfRule type="cellIs" dxfId="3444" priority="43760" stopIfTrue="1" operator="greaterThanOrEqual">
      <formula>0.85</formula>
    </cfRule>
    <cfRule type="cellIs" dxfId="3443" priority="43758" stopIfTrue="1" operator="greaterThanOrEqual">
      <formula>0.85</formula>
    </cfRule>
  </conditionalFormatting>
  <conditionalFormatting sqref="AC34:AC40">
    <cfRule type="cellIs" dxfId="3442" priority="43702" operator="lessThan">
      <formula>0.6</formula>
    </cfRule>
  </conditionalFormatting>
  <conditionalFormatting sqref="AC35">
    <cfRule type="cellIs" dxfId="3441" priority="43698" stopIfTrue="1" operator="greaterThanOrEqual">
      <formula>0.85</formula>
    </cfRule>
    <cfRule type="cellIs" dxfId="3440" priority="43697" stopIfTrue="1" operator="between">
      <formula>0.6</formula>
      <formula>0.85</formula>
    </cfRule>
    <cfRule type="cellIs" dxfId="3439" priority="43696" stopIfTrue="1" operator="greaterThanOrEqual">
      <formula>0.85</formula>
    </cfRule>
    <cfRule type="cellIs" dxfId="3438" priority="43695" stopIfTrue="1" operator="between">
      <formula>0.6</formula>
      <formula>0.85</formula>
    </cfRule>
    <cfRule type="cellIs" dxfId="3437" priority="43694" stopIfTrue="1" operator="greaterThanOrEqual">
      <formula>0.85</formula>
    </cfRule>
    <cfRule type="cellIs" dxfId="3436" priority="43693" stopIfTrue="1" operator="between">
      <formula>0.6</formula>
      <formula>0.85</formula>
    </cfRule>
    <cfRule type="cellIs" dxfId="3435" priority="43692" stopIfTrue="1" operator="greaterThanOrEqual">
      <formula>0.85</formula>
    </cfRule>
    <cfRule type="cellIs" dxfId="3434" priority="43691" stopIfTrue="1" operator="between">
      <formula>0.6</formula>
      <formula>0.85</formula>
    </cfRule>
    <cfRule type="cellIs" dxfId="3433" priority="43690" stopIfTrue="1" operator="greaterThanOrEqual">
      <formula>0.85</formula>
    </cfRule>
    <cfRule type="cellIs" dxfId="3432" priority="43689" stopIfTrue="1" operator="between">
      <formula>0.6</formula>
      <formula>0.85</formula>
    </cfRule>
    <cfRule type="cellIs" dxfId="3431" priority="43688" stopIfTrue="1" operator="greaterThanOrEqual">
      <formula>0.85</formula>
    </cfRule>
    <cfRule type="cellIs" dxfId="3430" priority="43687" stopIfTrue="1" operator="between">
      <formula>0.6</formula>
      <formula>0.85</formula>
    </cfRule>
    <cfRule type="cellIs" dxfId="3429" priority="43686" stopIfTrue="1" operator="greaterThanOrEqual">
      <formula>0.85</formula>
    </cfRule>
    <cfRule type="cellIs" dxfId="3428" priority="43685" stopIfTrue="1" operator="between">
      <formula>0.6</formula>
      <formula>0.85</formula>
    </cfRule>
    <cfRule type="cellIs" dxfId="3427" priority="43684" stopIfTrue="1" operator="greaterThanOrEqual">
      <formula>0.85</formula>
    </cfRule>
    <cfRule type="cellIs" dxfId="3426" priority="43683" stopIfTrue="1" operator="between">
      <formula>0.6</formula>
      <formula>0.85</formula>
    </cfRule>
    <cfRule type="cellIs" dxfId="3425" priority="43682" stopIfTrue="1" operator="greaterThanOrEqual">
      <formula>0.85</formula>
    </cfRule>
    <cfRule type="cellIs" dxfId="3424" priority="43681" stopIfTrue="1" operator="between">
      <formula>0.6</formula>
      <formula>0.85</formula>
    </cfRule>
    <cfRule type="cellIs" dxfId="3423" priority="43680" stopIfTrue="1" operator="greaterThanOrEqual">
      <formula>0.85</formula>
    </cfRule>
    <cfRule type="cellIs" dxfId="3422" priority="43679" stopIfTrue="1" operator="between">
      <formula>0.6</formula>
      <formula>0.85</formula>
    </cfRule>
    <cfRule type="cellIs" dxfId="3421" priority="43678" stopIfTrue="1" operator="greaterThanOrEqual">
      <formula>0.85</formula>
    </cfRule>
    <cfRule type="cellIs" dxfId="3420" priority="43677" stopIfTrue="1" operator="between">
      <formula>0.6</formula>
      <formula>0.85</formula>
    </cfRule>
    <cfRule type="cellIs" dxfId="3419" priority="43676" stopIfTrue="1" operator="greaterThanOrEqual">
      <formula>0.85</formula>
    </cfRule>
    <cfRule type="cellIs" dxfId="3418" priority="43675" stopIfTrue="1" operator="between">
      <formula>0.6</formula>
      <formula>0.85</formula>
    </cfRule>
    <cfRule type="cellIs" dxfId="3417" priority="43674" stopIfTrue="1" operator="greaterThanOrEqual">
      <formula>0.85</formula>
    </cfRule>
    <cfRule type="cellIs" dxfId="3416" priority="43673" stopIfTrue="1" operator="between">
      <formula>0.6</formula>
      <formula>0.85</formula>
    </cfRule>
    <cfRule type="cellIs" dxfId="3415" priority="43672" stopIfTrue="1" operator="greaterThanOrEqual">
      <formula>0.85</formula>
    </cfRule>
    <cfRule type="cellIs" dxfId="3414" priority="43671" stopIfTrue="1" operator="between">
      <formula>0.6</formula>
      <formula>0.85</formula>
    </cfRule>
    <cfRule type="cellIs" dxfId="3413" priority="43670" stopIfTrue="1" operator="greaterThanOrEqual">
      <formula>0.85</formula>
    </cfRule>
    <cfRule type="cellIs" dxfId="3412" priority="43669" stopIfTrue="1" operator="between">
      <formula>0.6</formula>
      <formula>0.85</formula>
    </cfRule>
    <cfRule type="cellIs" dxfId="3411" priority="43668" stopIfTrue="1" operator="greaterThanOrEqual">
      <formula>0.85</formula>
    </cfRule>
    <cfRule type="cellIs" dxfId="3410" priority="43667" stopIfTrue="1" operator="between">
      <formula>0.6</formula>
      <formula>0.85</formula>
    </cfRule>
    <cfRule type="cellIs" dxfId="3409" priority="43666" stopIfTrue="1" operator="greaterThanOrEqual">
      <formula>0.85</formula>
    </cfRule>
    <cfRule type="cellIs" dxfId="3408" priority="43665" stopIfTrue="1" operator="between">
      <formula>0.6</formula>
      <formula>0.85</formula>
    </cfRule>
    <cfRule type="cellIs" dxfId="3407" priority="43664" stopIfTrue="1" operator="greaterThanOrEqual">
      <formula>0.85</formula>
    </cfRule>
    <cfRule type="cellIs" dxfId="3406" priority="43663" stopIfTrue="1" operator="between">
      <formula>0.6</formula>
      <formula>0.85</formula>
    </cfRule>
    <cfRule type="cellIs" dxfId="3405" priority="43662" stopIfTrue="1" operator="greaterThanOrEqual">
      <formula>0.85</formula>
    </cfRule>
    <cfRule type="cellIs" dxfId="3404" priority="43661" stopIfTrue="1" operator="between">
      <formula>0.6</formula>
      <formula>0.85</formula>
    </cfRule>
    <cfRule type="cellIs" dxfId="3403" priority="43660" stopIfTrue="1" operator="greaterThanOrEqual">
      <formula>0.85</formula>
    </cfRule>
    <cfRule type="cellIs" dxfId="3402" priority="43659" stopIfTrue="1" operator="between">
      <formula>0.6</formula>
      <formula>0.85</formula>
    </cfRule>
    <cfRule type="cellIs" dxfId="3401" priority="43658" stopIfTrue="1" operator="greaterThanOrEqual">
      <formula>0.85</formula>
    </cfRule>
    <cfRule type="cellIs" dxfId="3400" priority="43657" stopIfTrue="1" operator="between">
      <formula>0.6</formula>
      <formula>0.85</formula>
    </cfRule>
    <cfRule type="cellIs" dxfId="3399" priority="43656" stopIfTrue="1" operator="greaterThanOrEqual">
      <formula>0.85</formula>
    </cfRule>
    <cfRule type="cellIs" dxfId="3398" priority="43655" stopIfTrue="1" operator="between">
      <formula>0.6</formula>
      <formula>0.85</formula>
    </cfRule>
    <cfRule type="cellIs" dxfId="3397" priority="43654" stopIfTrue="1" operator="greaterThanOrEqual">
      <formula>0.85</formula>
    </cfRule>
    <cfRule type="cellIs" dxfId="3396" priority="43653" stopIfTrue="1" operator="between">
      <formula>0.6</formula>
      <formula>0.85</formula>
    </cfRule>
    <cfRule type="cellIs" dxfId="3395" priority="43652" stopIfTrue="1" operator="greaterThanOrEqual">
      <formula>0.85</formula>
    </cfRule>
    <cfRule type="cellIs" dxfId="3394" priority="43651" stopIfTrue="1" operator="between">
      <formula>0.6</formula>
      <formula>0.85</formula>
    </cfRule>
    <cfRule type="cellIs" dxfId="3393" priority="43650" stopIfTrue="1" operator="greaterThanOrEqual">
      <formula>0.85</formula>
    </cfRule>
    <cfRule type="cellIs" dxfId="3392" priority="43649" stopIfTrue="1" operator="between">
      <formula>0.6</formula>
      <formula>0.85</formula>
    </cfRule>
    <cfRule type="cellIs" dxfId="3391" priority="43648" stopIfTrue="1" operator="greaterThanOrEqual">
      <formula>0.85</formula>
    </cfRule>
    <cfRule type="cellIs" dxfId="3390" priority="43647" operator="lessThan">
      <formula>0.6</formula>
    </cfRule>
    <cfRule type="cellIs" dxfId="3389" priority="43646" stopIfTrue="1" operator="between">
      <formula>0.6</formula>
      <formula>0.85</formula>
    </cfRule>
    <cfRule type="cellIs" dxfId="3388" priority="43645" stopIfTrue="1" operator="greaterThanOrEqual">
      <formula>0.85</formula>
    </cfRule>
    <cfRule type="cellIs" dxfId="3387" priority="43644" operator="lessThan">
      <formula>0.6</formula>
    </cfRule>
    <cfRule type="cellIs" dxfId="3386" priority="43643" stopIfTrue="1" operator="between">
      <formula>0.6</formula>
      <formula>0.85</formula>
    </cfRule>
    <cfRule type="cellIs" dxfId="3385" priority="43642" stopIfTrue="1" operator="greaterThanOrEqual">
      <formula>0.85</formula>
    </cfRule>
    <cfRule type="cellIs" dxfId="3384" priority="43641" operator="lessThan">
      <formula>0.6</formula>
    </cfRule>
    <cfRule type="cellIs" dxfId="3383" priority="43640" stopIfTrue="1" operator="between">
      <formula>0.6</formula>
      <formula>0.85</formula>
    </cfRule>
    <cfRule type="cellIs" dxfId="3382" priority="43639" stopIfTrue="1" operator="greaterThanOrEqual">
      <formula>0.85</formula>
    </cfRule>
    <cfRule type="cellIs" dxfId="3381" priority="43638" operator="lessThan">
      <formula>0.6</formula>
    </cfRule>
    <cfRule type="cellIs" dxfId="3380" priority="43637" stopIfTrue="1" operator="between">
      <formula>0.6</formula>
      <formula>0.85</formula>
    </cfRule>
    <cfRule type="cellIs" dxfId="3379" priority="43636" stopIfTrue="1" operator="greaterThanOrEqual">
      <formula>0.85</formula>
    </cfRule>
    <cfRule type="cellIs" dxfId="3378" priority="43635" operator="lessThan">
      <formula>0.6</formula>
    </cfRule>
    <cfRule type="cellIs" dxfId="3377" priority="43634" stopIfTrue="1" operator="between">
      <formula>0.6</formula>
      <formula>0.85</formula>
    </cfRule>
    <cfRule type="cellIs" dxfId="3376" priority="43633" stopIfTrue="1" operator="greaterThanOrEqual">
      <formula>0.85</formula>
    </cfRule>
    <cfRule type="cellIs" dxfId="3375" priority="43632" operator="lessThan">
      <formula>0.6</formula>
    </cfRule>
    <cfRule type="cellIs" dxfId="3374" priority="43631" stopIfTrue="1" operator="between">
      <formula>0.6</formula>
      <formula>0.85</formula>
    </cfRule>
    <cfRule type="cellIs" dxfId="3373" priority="43630" stopIfTrue="1" operator="greaterThanOrEqual">
      <formula>0.85</formula>
    </cfRule>
    <cfRule type="cellIs" dxfId="3372" priority="43629" operator="lessThan">
      <formula>0.6</formula>
    </cfRule>
    <cfRule type="cellIs" dxfId="3371" priority="43628" stopIfTrue="1" operator="between">
      <formula>0.6</formula>
      <formula>0.85</formula>
    </cfRule>
    <cfRule type="cellIs" dxfId="3370" priority="43627" stopIfTrue="1" operator="greaterThanOrEqual">
      <formula>0.85</formula>
    </cfRule>
    <cfRule type="cellIs" dxfId="3369" priority="43626" operator="lessThan">
      <formula>0.6</formula>
    </cfRule>
    <cfRule type="cellIs" dxfId="3368" priority="43625" stopIfTrue="1" operator="between">
      <formula>0.6</formula>
      <formula>0.85</formula>
    </cfRule>
    <cfRule type="cellIs" dxfId="3367" priority="43624" stopIfTrue="1" operator="greaterThanOrEqual">
      <formula>0.85</formula>
    </cfRule>
    <cfRule type="cellIs" dxfId="3366" priority="43623" operator="lessThan">
      <formula>0.6</formula>
    </cfRule>
    <cfRule type="cellIs" dxfId="3365" priority="43622" stopIfTrue="1" operator="between">
      <formula>0.6</formula>
      <formula>0.85</formula>
    </cfRule>
    <cfRule type="cellIs" dxfId="3364" priority="43621" stopIfTrue="1" operator="greaterThanOrEqual">
      <formula>0.85</formula>
    </cfRule>
    <cfRule type="cellIs" dxfId="3363" priority="43620" operator="lessThan">
      <formula>0.6</formula>
    </cfRule>
    <cfRule type="cellIs" dxfId="3362" priority="43619" stopIfTrue="1" operator="between">
      <formula>0.6</formula>
      <formula>0.85</formula>
    </cfRule>
    <cfRule type="cellIs" dxfId="3361" priority="43617" operator="lessThan">
      <formula>0.6</formula>
    </cfRule>
    <cfRule type="cellIs" dxfId="3360" priority="43616" stopIfTrue="1" operator="between">
      <formula>0.6</formula>
      <formula>0.85</formula>
    </cfRule>
    <cfRule type="cellIs" dxfId="3359" priority="43618" stopIfTrue="1" operator="greaterThanOrEqual">
      <formula>0.85</formula>
    </cfRule>
    <cfRule type="cellIs" dxfId="3358" priority="43615" stopIfTrue="1" operator="greaterThanOrEqual">
      <formula>0.85</formula>
    </cfRule>
    <cfRule type="cellIs" dxfId="3357" priority="43614" operator="lessThan">
      <formula>0.6</formula>
    </cfRule>
    <cfRule type="cellIs" dxfId="3356" priority="43613" stopIfTrue="1" operator="between">
      <formula>0.6</formula>
      <formula>0.85</formula>
    </cfRule>
    <cfRule type="cellIs" dxfId="3355" priority="43612" stopIfTrue="1" operator="greaterThanOrEqual">
      <formula>0.85</formula>
    </cfRule>
    <cfRule type="cellIs" dxfId="3354" priority="43611" operator="lessThan">
      <formula>0.6</formula>
    </cfRule>
    <cfRule type="cellIs" dxfId="3353" priority="43610" stopIfTrue="1" operator="between">
      <formula>0.6</formula>
      <formula>0.85</formula>
    </cfRule>
    <cfRule type="cellIs" dxfId="3352" priority="43609" stopIfTrue="1" operator="greaterThanOrEqual">
      <formula>0.85</formula>
    </cfRule>
    <cfRule type="cellIs" dxfId="3351" priority="43608" operator="lessThan">
      <formula>0.6</formula>
    </cfRule>
    <cfRule type="cellIs" dxfId="3350" priority="43607" stopIfTrue="1" operator="between">
      <formula>0.6</formula>
      <formula>0.85</formula>
    </cfRule>
    <cfRule type="cellIs" dxfId="3349" priority="43606" stopIfTrue="1" operator="greaterThanOrEqual">
      <formula>0.85</formula>
    </cfRule>
    <cfRule type="cellIs" dxfId="3348" priority="43605" operator="lessThan">
      <formula>0.6</formula>
    </cfRule>
    <cfRule type="cellIs" dxfId="3347" priority="43604" stopIfTrue="1" operator="between">
      <formula>0.6</formula>
      <formula>0.85</formula>
    </cfRule>
    <cfRule type="cellIs" dxfId="3346" priority="43603" stopIfTrue="1" operator="greaterThanOrEqual">
      <formula>0.85</formula>
    </cfRule>
    <cfRule type="cellIs" dxfId="3345" priority="43701" stopIfTrue="1" operator="between">
      <formula>0.6</formula>
      <formula>0.85</formula>
    </cfRule>
    <cfRule type="cellIs" dxfId="3344" priority="43700" stopIfTrue="1" operator="greaterThanOrEqual">
      <formula>0.85</formula>
    </cfRule>
    <cfRule type="cellIs" dxfId="3343" priority="43699" stopIfTrue="1" operator="between">
      <formula>0.6</formula>
      <formula>0.85</formula>
    </cfRule>
  </conditionalFormatting>
  <conditionalFormatting sqref="AC35:AC40">
    <cfRule type="cellIs" dxfId="3342" priority="43592" operator="lessThan">
      <formula>0.6</formula>
    </cfRule>
  </conditionalFormatting>
  <conditionalFormatting sqref="AC36">
    <cfRule type="cellIs" dxfId="3341" priority="43588" stopIfTrue="1" operator="greaterThanOrEqual">
      <formula>0.85</formula>
    </cfRule>
    <cfRule type="cellIs" dxfId="3340" priority="43587" stopIfTrue="1" operator="between">
      <formula>0.6</formula>
      <formula>0.85</formula>
    </cfRule>
    <cfRule type="cellIs" dxfId="3339" priority="43586" stopIfTrue="1" operator="greaterThanOrEqual">
      <formula>0.85</formula>
    </cfRule>
    <cfRule type="cellIs" dxfId="3338" priority="43585" stopIfTrue="1" operator="between">
      <formula>0.6</formula>
      <formula>0.85</formula>
    </cfRule>
    <cfRule type="cellIs" dxfId="3337" priority="43584" stopIfTrue="1" operator="greaterThanOrEqual">
      <formula>0.85</formula>
    </cfRule>
    <cfRule type="cellIs" dxfId="3336" priority="43583" stopIfTrue="1" operator="between">
      <formula>0.6</formula>
      <formula>0.85</formula>
    </cfRule>
    <cfRule type="cellIs" dxfId="3335" priority="43582" stopIfTrue="1" operator="greaterThanOrEqual">
      <formula>0.85</formula>
    </cfRule>
    <cfRule type="cellIs" dxfId="3334" priority="43581" stopIfTrue="1" operator="between">
      <formula>0.6</formula>
      <formula>0.85</formula>
    </cfRule>
    <cfRule type="cellIs" dxfId="3333" priority="43580" stopIfTrue="1" operator="greaterThanOrEqual">
      <formula>0.85</formula>
    </cfRule>
    <cfRule type="cellIs" dxfId="3332" priority="43579" stopIfTrue="1" operator="between">
      <formula>0.6</formula>
      <formula>0.85</formula>
    </cfRule>
    <cfRule type="cellIs" dxfId="3331" priority="43578" stopIfTrue="1" operator="greaterThanOrEqual">
      <formula>0.85</formula>
    </cfRule>
    <cfRule type="cellIs" dxfId="3330" priority="43577" stopIfTrue="1" operator="between">
      <formula>0.6</formula>
      <formula>0.85</formula>
    </cfRule>
    <cfRule type="cellIs" dxfId="3329" priority="43576" stopIfTrue="1" operator="greaterThanOrEqual">
      <formula>0.85</formula>
    </cfRule>
    <cfRule type="cellIs" dxfId="3328" priority="43575" stopIfTrue="1" operator="between">
      <formula>0.6</formula>
      <formula>0.85</formula>
    </cfRule>
    <cfRule type="cellIs" dxfId="3327" priority="43574" stopIfTrue="1" operator="greaterThanOrEqual">
      <formula>0.85</formula>
    </cfRule>
    <cfRule type="cellIs" dxfId="3326" priority="43573" stopIfTrue="1" operator="between">
      <formula>0.6</formula>
      <formula>0.85</formula>
    </cfRule>
    <cfRule type="cellIs" dxfId="3325" priority="43572" stopIfTrue="1" operator="greaterThanOrEqual">
      <formula>0.85</formula>
    </cfRule>
    <cfRule type="cellIs" dxfId="3324" priority="43571" stopIfTrue="1" operator="between">
      <formula>0.6</formula>
      <formula>0.85</formula>
    </cfRule>
    <cfRule type="cellIs" dxfId="3323" priority="43570" stopIfTrue="1" operator="greaterThanOrEqual">
      <formula>0.85</formula>
    </cfRule>
    <cfRule type="cellIs" dxfId="3322" priority="43569" stopIfTrue="1" operator="between">
      <formula>0.6</formula>
      <formula>0.85</formula>
    </cfRule>
    <cfRule type="cellIs" dxfId="3321" priority="43568" stopIfTrue="1" operator="greaterThanOrEqual">
      <formula>0.85</formula>
    </cfRule>
    <cfRule type="cellIs" dxfId="3320" priority="43567" stopIfTrue="1" operator="between">
      <formula>0.6</formula>
      <formula>0.85</formula>
    </cfRule>
    <cfRule type="cellIs" dxfId="3319" priority="43566" stopIfTrue="1" operator="greaterThanOrEqual">
      <formula>0.85</formula>
    </cfRule>
    <cfRule type="cellIs" dxfId="3318" priority="43565" stopIfTrue="1" operator="between">
      <formula>0.6</formula>
      <formula>0.85</formula>
    </cfRule>
    <cfRule type="cellIs" dxfId="3317" priority="43564" stopIfTrue="1" operator="greaterThanOrEqual">
      <formula>0.85</formula>
    </cfRule>
    <cfRule type="cellIs" dxfId="3316" priority="43563" stopIfTrue="1" operator="between">
      <formula>0.6</formula>
      <formula>0.85</formula>
    </cfRule>
    <cfRule type="cellIs" dxfId="3315" priority="43562" stopIfTrue="1" operator="greaterThanOrEqual">
      <formula>0.85</formula>
    </cfRule>
    <cfRule type="cellIs" dxfId="3314" priority="43561" stopIfTrue="1" operator="between">
      <formula>0.6</formula>
      <formula>0.85</formula>
    </cfRule>
    <cfRule type="cellIs" dxfId="3313" priority="43560" stopIfTrue="1" operator="greaterThanOrEqual">
      <formula>0.85</formula>
    </cfRule>
    <cfRule type="cellIs" dxfId="3312" priority="43559" stopIfTrue="1" operator="between">
      <formula>0.6</formula>
      <formula>0.85</formula>
    </cfRule>
    <cfRule type="cellIs" dxfId="3311" priority="43558" stopIfTrue="1" operator="greaterThanOrEqual">
      <formula>0.85</formula>
    </cfRule>
    <cfRule type="cellIs" dxfId="3310" priority="43557" stopIfTrue="1" operator="between">
      <formula>0.6</formula>
      <formula>0.85</formula>
    </cfRule>
    <cfRule type="cellIs" dxfId="3309" priority="43556" stopIfTrue="1" operator="greaterThanOrEqual">
      <formula>0.85</formula>
    </cfRule>
    <cfRule type="cellIs" dxfId="3308" priority="43555" stopIfTrue="1" operator="between">
      <formula>0.6</formula>
      <formula>0.85</formula>
    </cfRule>
    <cfRule type="cellIs" dxfId="3307" priority="43554" stopIfTrue="1" operator="greaterThanOrEqual">
      <formula>0.85</formula>
    </cfRule>
    <cfRule type="cellIs" dxfId="3306" priority="43553" stopIfTrue="1" operator="between">
      <formula>0.6</formula>
      <formula>0.85</formula>
    </cfRule>
    <cfRule type="cellIs" dxfId="3305" priority="43552" stopIfTrue="1" operator="greaterThanOrEqual">
      <formula>0.85</formula>
    </cfRule>
    <cfRule type="cellIs" dxfId="3304" priority="43551" stopIfTrue="1" operator="between">
      <formula>0.6</formula>
      <formula>0.85</formula>
    </cfRule>
    <cfRule type="cellIs" dxfId="3303" priority="43550" stopIfTrue="1" operator="greaterThanOrEqual">
      <formula>0.85</formula>
    </cfRule>
    <cfRule type="cellIs" dxfId="3302" priority="43549" stopIfTrue="1" operator="between">
      <formula>0.6</formula>
      <formula>0.85</formula>
    </cfRule>
    <cfRule type="cellIs" dxfId="3301" priority="43548" stopIfTrue="1" operator="greaterThanOrEqual">
      <formula>0.85</formula>
    </cfRule>
    <cfRule type="cellIs" dxfId="3300" priority="43547" stopIfTrue="1" operator="between">
      <formula>0.6</formula>
      <formula>0.85</formula>
    </cfRule>
    <cfRule type="cellIs" dxfId="3299" priority="43546" stopIfTrue="1" operator="greaterThanOrEqual">
      <formula>0.85</formula>
    </cfRule>
    <cfRule type="cellIs" dxfId="3298" priority="43545" stopIfTrue="1" operator="between">
      <formula>0.6</formula>
      <formula>0.85</formula>
    </cfRule>
    <cfRule type="cellIs" dxfId="3297" priority="43544" stopIfTrue="1" operator="greaterThanOrEqual">
      <formula>0.85</formula>
    </cfRule>
    <cfRule type="cellIs" dxfId="3296" priority="43543" stopIfTrue="1" operator="between">
      <formula>0.6</formula>
      <formula>0.85</formula>
    </cfRule>
    <cfRule type="cellIs" dxfId="3295" priority="43542" stopIfTrue="1" operator="greaterThanOrEqual">
      <formula>0.85</formula>
    </cfRule>
    <cfRule type="cellIs" dxfId="3294" priority="43541" stopIfTrue="1" operator="between">
      <formula>0.6</formula>
      <formula>0.85</formula>
    </cfRule>
    <cfRule type="cellIs" dxfId="3293" priority="43540" stopIfTrue="1" operator="greaterThanOrEqual">
      <formula>0.85</formula>
    </cfRule>
    <cfRule type="cellIs" dxfId="3292" priority="43539" stopIfTrue="1" operator="between">
      <formula>0.6</formula>
      <formula>0.85</formula>
    </cfRule>
    <cfRule type="cellIs" dxfId="3291" priority="43538" stopIfTrue="1" operator="greaterThanOrEqual">
      <formula>0.85</formula>
    </cfRule>
    <cfRule type="cellIs" dxfId="3290" priority="43537" stopIfTrue="1" operator="between">
      <formula>0.6</formula>
      <formula>0.85</formula>
    </cfRule>
    <cfRule type="cellIs" dxfId="3289" priority="43536" stopIfTrue="1" operator="greaterThanOrEqual">
      <formula>0.85</formula>
    </cfRule>
    <cfRule type="cellIs" dxfId="3288" priority="43535" stopIfTrue="1" operator="between">
      <formula>0.6</formula>
      <formula>0.85</formula>
    </cfRule>
    <cfRule type="cellIs" dxfId="3287" priority="43534" stopIfTrue="1" operator="greaterThanOrEqual">
      <formula>0.85</formula>
    </cfRule>
    <cfRule type="cellIs" dxfId="3286" priority="43533" stopIfTrue="1" operator="between">
      <formula>0.6</formula>
      <formula>0.85</formula>
    </cfRule>
    <cfRule type="cellIs" dxfId="3285" priority="43532" stopIfTrue="1" operator="greaterThanOrEqual">
      <formula>0.85</formula>
    </cfRule>
    <cfRule type="cellIs" dxfId="3284" priority="43531" stopIfTrue="1" operator="between">
      <formula>0.6</formula>
      <formula>0.85</formula>
    </cfRule>
    <cfRule type="cellIs" dxfId="3283" priority="43530" stopIfTrue="1" operator="greaterThanOrEqual">
      <formula>0.85</formula>
    </cfRule>
    <cfRule type="cellIs" dxfId="3282" priority="43529" stopIfTrue="1" operator="between">
      <formula>0.6</formula>
      <formula>0.85</formula>
    </cfRule>
    <cfRule type="cellIs" dxfId="3281" priority="43528" stopIfTrue="1" operator="greaterThanOrEqual">
      <formula>0.85</formula>
    </cfRule>
    <cfRule type="cellIs" dxfId="3280" priority="43527" operator="lessThan">
      <formula>0.6</formula>
    </cfRule>
    <cfRule type="cellIs" dxfId="3279" priority="43526" stopIfTrue="1" operator="between">
      <formula>0.6</formula>
      <formula>0.85</formula>
    </cfRule>
    <cfRule type="cellIs" dxfId="3278" priority="43525" stopIfTrue="1" operator="greaterThanOrEqual">
      <formula>0.85</formula>
    </cfRule>
    <cfRule type="cellIs" dxfId="3277" priority="43524" operator="lessThan">
      <formula>0.6</formula>
    </cfRule>
    <cfRule type="cellIs" dxfId="3276" priority="43523" stopIfTrue="1" operator="between">
      <formula>0.6</formula>
      <formula>0.85</formula>
    </cfRule>
    <cfRule type="cellIs" dxfId="3275" priority="43522" stopIfTrue="1" operator="greaterThanOrEqual">
      <formula>0.85</formula>
    </cfRule>
    <cfRule type="cellIs" dxfId="3274" priority="43521" operator="lessThan">
      <formula>0.6</formula>
    </cfRule>
    <cfRule type="cellIs" dxfId="3273" priority="43520" stopIfTrue="1" operator="between">
      <formula>0.6</formula>
      <formula>0.85</formula>
    </cfRule>
    <cfRule type="cellIs" dxfId="3272" priority="43519" stopIfTrue="1" operator="greaterThanOrEqual">
      <formula>0.85</formula>
    </cfRule>
    <cfRule type="cellIs" dxfId="3271" priority="43518" operator="lessThan">
      <formula>0.6</formula>
    </cfRule>
    <cfRule type="cellIs" dxfId="3270" priority="43517" stopIfTrue="1" operator="between">
      <formula>0.6</formula>
      <formula>0.85</formula>
    </cfRule>
    <cfRule type="cellIs" dxfId="3269" priority="43516" stopIfTrue="1" operator="greaterThanOrEqual">
      <formula>0.85</formula>
    </cfRule>
    <cfRule type="cellIs" dxfId="3268" priority="43515" operator="lessThan">
      <formula>0.6</formula>
    </cfRule>
    <cfRule type="cellIs" dxfId="3267" priority="43514" stopIfTrue="1" operator="between">
      <formula>0.6</formula>
      <formula>0.85</formula>
    </cfRule>
    <cfRule type="cellIs" dxfId="3266" priority="43513" stopIfTrue="1" operator="greaterThanOrEqual">
      <formula>0.85</formula>
    </cfRule>
    <cfRule type="cellIs" dxfId="3265" priority="43512" operator="lessThan">
      <formula>0.6</formula>
    </cfRule>
    <cfRule type="cellIs" dxfId="3264" priority="43511" stopIfTrue="1" operator="between">
      <formula>0.6</formula>
      <formula>0.85</formula>
    </cfRule>
    <cfRule type="cellIs" dxfId="3263" priority="43510" stopIfTrue="1" operator="greaterThanOrEqual">
      <formula>0.85</formula>
    </cfRule>
    <cfRule type="cellIs" dxfId="3262" priority="43509" operator="lessThan">
      <formula>0.6</formula>
    </cfRule>
    <cfRule type="cellIs" dxfId="3261" priority="43508" stopIfTrue="1" operator="between">
      <formula>0.6</formula>
      <formula>0.85</formula>
    </cfRule>
    <cfRule type="cellIs" dxfId="3260" priority="43507" stopIfTrue="1" operator="greaterThanOrEqual">
      <formula>0.85</formula>
    </cfRule>
    <cfRule type="cellIs" dxfId="3259" priority="43506" operator="lessThan">
      <formula>0.6</formula>
    </cfRule>
    <cfRule type="cellIs" dxfId="3258" priority="43505" stopIfTrue="1" operator="between">
      <formula>0.6</formula>
      <formula>0.85</formula>
    </cfRule>
    <cfRule type="cellIs" dxfId="3257" priority="43504" stopIfTrue="1" operator="greaterThanOrEqual">
      <formula>0.85</formula>
    </cfRule>
    <cfRule type="cellIs" dxfId="3256" priority="43503" operator="lessThan">
      <formula>0.6</formula>
    </cfRule>
    <cfRule type="cellIs" dxfId="3255" priority="43502" stopIfTrue="1" operator="between">
      <formula>0.6</formula>
      <formula>0.85</formula>
    </cfRule>
    <cfRule type="cellIs" dxfId="3254" priority="43501" stopIfTrue="1" operator="greaterThanOrEqual">
      <formula>0.85</formula>
    </cfRule>
    <cfRule type="cellIs" dxfId="3253" priority="43500" operator="lessThan">
      <formula>0.6</formula>
    </cfRule>
    <cfRule type="cellIs" dxfId="3252" priority="43499" stopIfTrue="1" operator="between">
      <formula>0.6</formula>
      <formula>0.85</formula>
    </cfRule>
    <cfRule type="cellIs" dxfId="3251" priority="43498" stopIfTrue="1" operator="greaterThanOrEqual">
      <formula>0.85</formula>
    </cfRule>
    <cfRule type="cellIs" dxfId="3250" priority="43497" operator="lessThan">
      <formula>0.6</formula>
    </cfRule>
    <cfRule type="cellIs" dxfId="3249" priority="43496" stopIfTrue="1" operator="between">
      <formula>0.6</formula>
      <formula>0.85</formula>
    </cfRule>
    <cfRule type="cellIs" dxfId="3248" priority="43495" stopIfTrue="1" operator="greaterThanOrEqual">
      <formula>0.85</formula>
    </cfRule>
    <cfRule type="cellIs" dxfId="3247" priority="43494" operator="lessThan">
      <formula>0.6</formula>
    </cfRule>
    <cfRule type="cellIs" dxfId="3246" priority="43493" stopIfTrue="1" operator="between">
      <formula>0.6</formula>
      <formula>0.85</formula>
    </cfRule>
    <cfRule type="cellIs" dxfId="3245" priority="43492" stopIfTrue="1" operator="greaterThanOrEqual">
      <formula>0.85</formula>
    </cfRule>
    <cfRule type="cellIs" dxfId="3244" priority="43491" operator="lessThan">
      <formula>0.6</formula>
    </cfRule>
    <cfRule type="cellIs" dxfId="3243" priority="43490" stopIfTrue="1" operator="between">
      <formula>0.6</formula>
      <formula>0.85</formula>
    </cfRule>
    <cfRule type="cellIs" dxfId="3242" priority="43589" stopIfTrue="1" operator="between">
      <formula>0.6</formula>
      <formula>0.85</formula>
    </cfRule>
    <cfRule type="cellIs" dxfId="3241" priority="43488" operator="lessThan">
      <formula>0.6</formula>
    </cfRule>
    <cfRule type="cellIs" dxfId="3240" priority="43487" stopIfTrue="1" operator="between">
      <formula>0.6</formula>
      <formula>0.85</formula>
    </cfRule>
    <cfRule type="cellIs" dxfId="3239" priority="43486" stopIfTrue="1" operator="greaterThanOrEqual">
      <formula>0.85</formula>
    </cfRule>
    <cfRule type="cellIs" dxfId="3238" priority="43485" operator="lessThan">
      <formula>0.6</formula>
    </cfRule>
    <cfRule type="cellIs" dxfId="3237" priority="43484" stopIfTrue="1" operator="between">
      <formula>0.6</formula>
      <formula>0.85</formula>
    </cfRule>
    <cfRule type="cellIs" dxfId="3236" priority="43483" stopIfTrue="1" operator="greaterThanOrEqual">
      <formula>0.85</formula>
    </cfRule>
    <cfRule type="cellIs" dxfId="3235" priority="43482" operator="lessThan">
      <formula>0.6</formula>
    </cfRule>
    <cfRule type="cellIs" dxfId="3234" priority="43481" stopIfTrue="1" operator="between">
      <formula>0.6</formula>
      <formula>0.85</formula>
    </cfRule>
    <cfRule type="cellIs" dxfId="3233" priority="43480" stopIfTrue="1" operator="greaterThanOrEqual">
      <formula>0.85</formula>
    </cfRule>
    <cfRule type="cellIs" dxfId="3232" priority="43479" operator="lessThan">
      <formula>0.6</formula>
    </cfRule>
    <cfRule type="cellIs" dxfId="3231" priority="43478" stopIfTrue="1" operator="between">
      <formula>0.6</formula>
      <formula>0.85</formula>
    </cfRule>
    <cfRule type="cellIs" dxfId="3230" priority="43477" stopIfTrue="1" operator="greaterThanOrEqual">
      <formula>0.85</formula>
    </cfRule>
    <cfRule type="cellIs" dxfId="3229" priority="43476" operator="lessThan">
      <formula>0.6</formula>
    </cfRule>
    <cfRule type="cellIs" dxfId="3228" priority="43475" stopIfTrue="1" operator="between">
      <formula>0.6</formula>
      <formula>0.85</formula>
    </cfRule>
    <cfRule type="cellIs" dxfId="3227" priority="43474" stopIfTrue="1" operator="greaterThanOrEqual">
      <formula>0.85</formula>
    </cfRule>
    <cfRule type="cellIs" dxfId="3226" priority="43473" operator="lessThan">
      <formula>0.6</formula>
    </cfRule>
    <cfRule type="cellIs" dxfId="3225" priority="43472" stopIfTrue="1" operator="between">
      <formula>0.6</formula>
      <formula>0.85</formula>
    </cfRule>
    <cfRule type="cellIs" dxfId="3224" priority="43471" stopIfTrue="1" operator="greaterThanOrEqual">
      <formula>0.85</formula>
    </cfRule>
    <cfRule type="cellIs" dxfId="3223" priority="43470" operator="lessThan">
      <formula>0.6</formula>
    </cfRule>
    <cfRule type="cellIs" dxfId="3222" priority="43469" stopIfTrue="1" operator="between">
      <formula>0.6</formula>
      <formula>0.85</formula>
    </cfRule>
    <cfRule type="cellIs" dxfId="3221" priority="43468" stopIfTrue="1" operator="greaterThanOrEqual">
      <formula>0.85</formula>
    </cfRule>
    <cfRule type="cellIs" dxfId="3220" priority="43467" operator="lessThan">
      <formula>0.6</formula>
    </cfRule>
    <cfRule type="cellIs" dxfId="3219" priority="43466" stopIfTrue="1" operator="between">
      <formula>0.6</formula>
      <formula>0.85</formula>
    </cfRule>
    <cfRule type="cellIs" dxfId="3218" priority="43465" stopIfTrue="1" operator="greaterThanOrEqual">
      <formula>0.85</formula>
    </cfRule>
    <cfRule type="cellIs" dxfId="3217" priority="43464" operator="lessThan">
      <formula>0.6</formula>
    </cfRule>
    <cfRule type="cellIs" dxfId="3216" priority="43463" stopIfTrue="1" operator="between">
      <formula>0.6</formula>
      <formula>0.85</formula>
    </cfRule>
    <cfRule type="cellIs" dxfId="3215" priority="43462" stopIfTrue="1" operator="greaterThanOrEqual">
      <formula>0.85</formula>
    </cfRule>
    <cfRule type="cellIs" dxfId="3214" priority="43461" operator="lessThan">
      <formula>0.6</formula>
    </cfRule>
    <cfRule type="cellIs" dxfId="3213" priority="43460" stopIfTrue="1" operator="between">
      <formula>0.6</formula>
      <formula>0.85</formula>
    </cfRule>
    <cfRule type="cellIs" dxfId="3212" priority="43459" stopIfTrue="1" operator="greaterThanOrEqual">
      <formula>0.85</formula>
    </cfRule>
    <cfRule type="cellIs" dxfId="3211" priority="43458" operator="lessThan">
      <formula>0.6</formula>
    </cfRule>
    <cfRule type="cellIs" dxfId="3210" priority="43457" stopIfTrue="1" operator="between">
      <formula>0.6</formula>
      <formula>0.85</formula>
    </cfRule>
    <cfRule type="cellIs" dxfId="3209" priority="43456" stopIfTrue="1" operator="greaterThanOrEqual">
      <formula>0.85</formula>
    </cfRule>
    <cfRule type="cellIs" dxfId="3208" priority="43455" operator="lessThan">
      <formula>0.6</formula>
    </cfRule>
    <cfRule type="cellIs" dxfId="3207" priority="43454" stopIfTrue="1" operator="between">
      <formula>0.6</formula>
      <formula>0.85</formula>
    </cfRule>
    <cfRule type="cellIs" dxfId="3206" priority="43453" stopIfTrue="1" operator="greaterThanOrEqual">
      <formula>0.85</formula>
    </cfRule>
    <cfRule type="cellIs" dxfId="3205" priority="43489" stopIfTrue="1" operator="greaterThanOrEqual">
      <formula>0.85</formula>
    </cfRule>
    <cfRule type="cellIs" dxfId="3204" priority="43591" stopIfTrue="1" operator="between">
      <formula>0.6</formula>
      <formula>0.85</formula>
    </cfRule>
    <cfRule type="cellIs" dxfId="3203" priority="43590" stopIfTrue="1" operator="greaterThanOrEqual">
      <formula>0.85</formula>
    </cfRule>
  </conditionalFormatting>
  <conditionalFormatting sqref="AC36:AC40">
    <cfRule type="cellIs" dxfId="3202" priority="43447" operator="lessThan">
      <formula>0.6</formula>
    </cfRule>
  </conditionalFormatting>
  <conditionalFormatting sqref="AC37">
    <cfRule type="cellIs" dxfId="3201" priority="43443" stopIfTrue="1" operator="greaterThanOrEqual">
      <formula>0.85</formula>
    </cfRule>
    <cfRule type="cellIs" dxfId="3200" priority="43442" stopIfTrue="1" operator="between">
      <formula>0.6</formula>
      <formula>0.85</formula>
    </cfRule>
    <cfRule type="cellIs" dxfId="3199" priority="43441" stopIfTrue="1" operator="greaterThanOrEqual">
      <formula>0.85</formula>
    </cfRule>
    <cfRule type="cellIs" dxfId="3198" priority="43440" stopIfTrue="1" operator="between">
      <formula>0.6</formula>
      <formula>0.85</formula>
    </cfRule>
    <cfRule type="cellIs" dxfId="3197" priority="43439" stopIfTrue="1" operator="greaterThanOrEqual">
      <formula>0.85</formula>
    </cfRule>
    <cfRule type="cellIs" dxfId="3196" priority="43438" stopIfTrue="1" operator="between">
      <formula>0.6</formula>
      <formula>0.85</formula>
    </cfRule>
    <cfRule type="cellIs" dxfId="3195" priority="43437" stopIfTrue="1" operator="greaterThanOrEqual">
      <formula>0.85</formula>
    </cfRule>
    <cfRule type="cellIs" dxfId="3194" priority="43436" stopIfTrue="1" operator="between">
      <formula>0.6</formula>
      <formula>0.85</formula>
    </cfRule>
    <cfRule type="cellIs" dxfId="3193" priority="43435" stopIfTrue="1" operator="greaterThanOrEqual">
      <formula>0.85</formula>
    </cfRule>
    <cfRule type="cellIs" dxfId="3192" priority="43434" stopIfTrue="1" operator="between">
      <formula>0.6</formula>
      <formula>0.85</formula>
    </cfRule>
    <cfRule type="cellIs" dxfId="3191" priority="43433" stopIfTrue="1" operator="greaterThanOrEqual">
      <formula>0.85</formula>
    </cfRule>
    <cfRule type="cellIs" dxfId="3190" priority="43432" stopIfTrue="1" operator="between">
      <formula>0.6</formula>
      <formula>0.85</formula>
    </cfRule>
    <cfRule type="cellIs" dxfId="3189" priority="43431" stopIfTrue="1" operator="greaterThanOrEqual">
      <formula>0.85</formula>
    </cfRule>
    <cfRule type="cellIs" dxfId="3188" priority="43430" stopIfTrue="1" operator="between">
      <formula>0.6</formula>
      <formula>0.85</formula>
    </cfRule>
    <cfRule type="cellIs" dxfId="3187" priority="43429" stopIfTrue="1" operator="greaterThanOrEqual">
      <formula>0.85</formula>
    </cfRule>
    <cfRule type="cellIs" dxfId="3186" priority="43428" stopIfTrue="1" operator="between">
      <formula>0.6</formula>
      <formula>0.85</formula>
    </cfRule>
    <cfRule type="cellIs" dxfId="3185" priority="43427" stopIfTrue="1" operator="greaterThanOrEqual">
      <formula>0.85</formula>
    </cfRule>
    <cfRule type="cellIs" dxfId="3184" priority="43426" stopIfTrue="1" operator="between">
      <formula>0.6</formula>
      <formula>0.85</formula>
    </cfRule>
    <cfRule type="cellIs" dxfId="3183" priority="43425" stopIfTrue="1" operator="greaterThanOrEqual">
      <formula>0.85</formula>
    </cfRule>
    <cfRule type="cellIs" dxfId="3182" priority="43424" stopIfTrue="1" operator="between">
      <formula>0.6</formula>
      <formula>0.85</formula>
    </cfRule>
    <cfRule type="cellIs" dxfId="3181" priority="43423" stopIfTrue="1" operator="greaterThanOrEqual">
      <formula>0.85</formula>
    </cfRule>
    <cfRule type="cellIs" dxfId="3180" priority="43422" stopIfTrue="1" operator="between">
      <formula>0.6</formula>
      <formula>0.85</formula>
    </cfRule>
    <cfRule type="cellIs" dxfId="3179" priority="43421" stopIfTrue="1" operator="greaterThanOrEqual">
      <formula>0.85</formula>
    </cfRule>
    <cfRule type="cellIs" dxfId="3178" priority="43420" stopIfTrue="1" operator="between">
      <formula>0.6</formula>
      <formula>0.85</formula>
    </cfRule>
    <cfRule type="cellIs" dxfId="3177" priority="43419" stopIfTrue="1" operator="greaterThanOrEqual">
      <formula>0.85</formula>
    </cfRule>
    <cfRule type="cellIs" dxfId="3176" priority="43418" stopIfTrue="1" operator="between">
      <formula>0.6</formula>
      <formula>0.85</formula>
    </cfRule>
    <cfRule type="cellIs" dxfId="3175" priority="43417" stopIfTrue="1" operator="greaterThanOrEqual">
      <formula>0.85</formula>
    </cfRule>
    <cfRule type="cellIs" dxfId="3174" priority="43416" stopIfTrue="1" operator="between">
      <formula>0.6</formula>
      <formula>0.85</formula>
    </cfRule>
    <cfRule type="cellIs" dxfId="3173" priority="43415" stopIfTrue="1" operator="greaterThanOrEqual">
      <formula>0.85</formula>
    </cfRule>
    <cfRule type="cellIs" dxfId="3172" priority="43414" stopIfTrue="1" operator="between">
      <formula>0.6</formula>
      <formula>0.85</formula>
    </cfRule>
    <cfRule type="cellIs" dxfId="3171" priority="43413" stopIfTrue="1" operator="greaterThanOrEqual">
      <formula>0.85</formula>
    </cfRule>
    <cfRule type="cellIs" dxfId="3170" priority="43412" stopIfTrue="1" operator="between">
      <formula>0.6</formula>
      <formula>0.85</formula>
    </cfRule>
    <cfRule type="cellIs" dxfId="3169" priority="43411" stopIfTrue="1" operator="greaterThanOrEqual">
      <formula>0.85</formula>
    </cfRule>
    <cfRule type="cellIs" dxfId="3168" priority="43410" stopIfTrue="1" operator="between">
      <formula>0.6</formula>
      <formula>0.85</formula>
    </cfRule>
    <cfRule type="cellIs" dxfId="3167" priority="43409" stopIfTrue="1" operator="greaterThanOrEqual">
      <formula>0.85</formula>
    </cfRule>
    <cfRule type="cellIs" dxfId="3166" priority="43408" stopIfTrue="1" operator="between">
      <formula>0.6</formula>
      <formula>0.85</formula>
    </cfRule>
    <cfRule type="cellIs" dxfId="3165" priority="43407" stopIfTrue="1" operator="greaterThanOrEqual">
      <formula>0.85</formula>
    </cfRule>
    <cfRule type="cellIs" dxfId="3164" priority="43406" stopIfTrue="1" operator="between">
      <formula>0.6</formula>
      <formula>0.85</formula>
    </cfRule>
    <cfRule type="cellIs" dxfId="3163" priority="43405" stopIfTrue="1" operator="greaterThanOrEqual">
      <formula>0.85</formula>
    </cfRule>
    <cfRule type="cellIs" dxfId="3162" priority="43404" stopIfTrue="1" operator="between">
      <formula>0.6</formula>
      <formula>0.85</formula>
    </cfRule>
    <cfRule type="cellIs" dxfId="3161" priority="43403" stopIfTrue="1" operator="greaterThanOrEqual">
      <formula>0.85</formula>
    </cfRule>
    <cfRule type="cellIs" dxfId="3160" priority="43402" stopIfTrue="1" operator="between">
      <formula>0.6</formula>
      <formula>0.85</formula>
    </cfRule>
    <cfRule type="cellIs" dxfId="3159" priority="43401" stopIfTrue="1" operator="greaterThanOrEqual">
      <formula>0.85</formula>
    </cfRule>
    <cfRule type="cellIs" dxfId="3158" priority="43400" stopIfTrue="1" operator="between">
      <formula>0.6</formula>
      <formula>0.85</formula>
    </cfRule>
    <cfRule type="cellIs" dxfId="3157" priority="43399" stopIfTrue="1" operator="greaterThanOrEqual">
      <formula>0.85</formula>
    </cfRule>
    <cfRule type="cellIs" dxfId="3156" priority="43398" stopIfTrue="1" operator="between">
      <formula>0.6</formula>
      <formula>0.85</formula>
    </cfRule>
    <cfRule type="cellIs" dxfId="3155" priority="43397" stopIfTrue="1" operator="greaterThanOrEqual">
      <formula>0.85</formula>
    </cfRule>
    <cfRule type="cellIs" dxfId="3154" priority="43396" stopIfTrue="1" operator="between">
      <formula>0.6</formula>
      <formula>0.85</formula>
    </cfRule>
    <cfRule type="cellIs" dxfId="3153" priority="43395" stopIfTrue="1" operator="greaterThanOrEqual">
      <formula>0.85</formula>
    </cfRule>
    <cfRule type="cellIs" dxfId="3152" priority="43394" stopIfTrue="1" operator="between">
      <formula>0.6</formula>
      <formula>0.85</formula>
    </cfRule>
    <cfRule type="cellIs" dxfId="3151" priority="43393" stopIfTrue="1" operator="greaterThanOrEqual">
      <formula>0.85</formula>
    </cfRule>
    <cfRule type="cellIs" dxfId="3150" priority="43392" stopIfTrue="1" operator="between">
      <formula>0.6</formula>
      <formula>0.85</formula>
    </cfRule>
    <cfRule type="cellIs" dxfId="3149" priority="43391" stopIfTrue="1" operator="greaterThanOrEqual">
      <formula>0.85</formula>
    </cfRule>
    <cfRule type="cellIs" dxfId="3148" priority="43390" stopIfTrue="1" operator="between">
      <formula>0.6</formula>
      <formula>0.85</formula>
    </cfRule>
    <cfRule type="cellIs" dxfId="3147" priority="43389" stopIfTrue="1" operator="greaterThanOrEqual">
      <formula>0.85</formula>
    </cfRule>
    <cfRule type="cellIs" dxfId="3146" priority="43388" stopIfTrue="1" operator="between">
      <formula>0.6</formula>
      <formula>0.85</formula>
    </cfRule>
    <cfRule type="cellIs" dxfId="3145" priority="43387" stopIfTrue="1" operator="greaterThanOrEqual">
      <formula>0.85</formula>
    </cfRule>
    <cfRule type="cellIs" dxfId="3144" priority="43386" stopIfTrue="1" operator="between">
      <formula>0.6</formula>
      <formula>0.85</formula>
    </cfRule>
    <cfRule type="cellIs" dxfId="3143" priority="43446" stopIfTrue="1" operator="between">
      <formula>0.6</formula>
      <formula>0.85</formula>
    </cfRule>
    <cfRule type="cellIs" dxfId="3142" priority="43384" stopIfTrue="1" operator="between">
      <formula>0.6</formula>
      <formula>0.85</formula>
    </cfRule>
    <cfRule type="cellIs" dxfId="3141" priority="43383" stopIfTrue="1" operator="greaterThanOrEqual">
      <formula>0.85</formula>
    </cfRule>
    <cfRule type="cellIs" dxfId="3140" priority="43382" operator="lessThan">
      <formula>0.6</formula>
    </cfRule>
    <cfRule type="cellIs" dxfId="3139" priority="43381" stopIfTrue="1" operator="between">
      <formula>0.6</formula>
      <formula>0.85</formula>
    </cfRule>
    <cfRule type="cellIs" dxfId="3138" priority="43380" stopIfTrue="1" operator="greaterThanOrEqual">
      <formula>0.85</formula>
    </cfRule>
    <cfRule type="cellIs" dxfId="3137" priority="43379" operator="lessThan">
      <formula>0.6</formula>
    </cfRule>
    <cfRule type="cellIs" dxfId="3136" priority="43378" stopIfTrue="1" operator="between">
      <formula>0.6</formula>
      <formula>0.85</formula>
    </cfRule>
    <cfRule type="cellIs" dxfId="3135" priority="43377" stopIfTrue="1" operator="greaterThanOrEqual">
      <formula>0.85</formula>
    </cfRule>
    <cfRule type="cellIs" dxfId="3134" priority="43376" operator="lessThan">
      <formula>0.6</formula>
    </cfRule>
    <cfRule type="cellIs" dxfId="3133" priority="43375" stopIfTrue="1" operator="between">
      <formula>0.6</formula>
      <formula>0.85</formula>
    </cfRule>
    <cfRule type="cellIs" dxfId="3132" priority="43374" stopIfTrue="1" operator="greaterThanOrEqual">
      <formula>0.85</formula>
    </cfRule>
    <cfRule type="cellIs" dxfId="3131" priority="43373" operator="lessThan">
      <formula>0.6</formula>
    </cfRule>
    <cfRule type="cellIs" dxfId="3130" priority="43372" stopIfTrue="1" operator="between">
      <formula>0.6</formula>
      <formula>0.85</formula>
    </cfRule>
    <cfRule type="cellIs" dxfId="3129" priority="43371" stopIfTrue="1" operator="greaterThanOrEqual">
      <formula>0.85</formula>
    </cfRule>
    <cfRule type="cellIs" dxfId="3128" priority="43370" operator="lessThan">
      <formula>0.6</formula>
    </cfRule>
    <cfRule type="cellIs" dxfId="3127" priority="43369" stopIfTrue="1" operator="between">
      <formula>0.6</formula>
      <formula>0.85</formula>
    </cfRule>
    <cfRule type="cellIs" dxfId="3126" priority="43368" stopIfTrue="1" operator="greaterThanOrEqual">
      <formula>0.85</formula>
    </cfRule>
    <cfRule type="cellIs" dxfId="3125" priority="43367" operator="lessThan">
      <formula>0.6</formula>
    </cfRule>
    <cfRule type="cellIs" dxfId="3124" priority="43366" stopIfTrue="1" operator="between">
      <formula>0.6</formula>
      <formula>0.85</formula>
    </cfRule>
    <cfRule type="cellIs" dxfId="3123" priority="43365" stopIfTrue="1" operator="greaterThanOrEqual">
      <formula>0.85</formula>
    </cfRule>
    <cfRule type="cellIs" dxfId="3122" priority="43364" operator="lessThan">
      <formula>0.6</formula>
    </cfRule>
    <cfRule type="cellIs" dxfId="3121" priority="43363" stopIfTrue="1" operator="between">
      <formula>0.6</formula>
      <formula>0.85</formula>
    </cfRule>
    <cfRule type="cellIs" dxfId="3120" priority="43362" stopIfTrue="1" operator="greaterThanOrEqual">
      <formula>0.85</formula>
    </cfRule>
    <cfRule type="cellIs" dxfId="3119" priority="43361" operator="lessThan">
      <formula>0.6</formula>
    </cfRule>
    <cfRule type="cellIs" dxfId="3118" priority="43360" stopIfTrue="1" operator="between">
      <formula>0.6</formula>
      <formula>0.85</formula>
    </cfRule>
    <cfRule type="cellIs" dxfId="3117" priority="43359" stopIfTrue="1" operator="greaterThanOrEqual">
      <formula>0.85</formula>
    </cfRule>
    <cfRule type="cellIs" dxfId="3116" priority="43358" operator="lessThan">
      <formula>0.6</formula>
    </cfRule>
    <cfRule type="cellIs" dxfId="3115" priority="43357" stopIfTrue="1" operator="between">
      <formula>0.6</formula>
      <formula>0.85</formula>
    </cfRule>
    <cfRule type="cellIs" dxfId="3114" priority="43356" stopIfTrue="1" operator="greaterThanOrEqual">
      <formula>0.85</formula>
    </cfRule>
    <cfRule type="cellIs" dxfId="3113" priority="43355" operator="lessThan">
      <formula>0.6</formula>
    </cfRule>
    <cfRule type="cellIs" dxfId="3112" priority="43354" stopIfTrue="1" operator="between">
      <formula>0.6</formula>
      <formula>0.85</formula>
    </cfRule>
    <cfRule type="cellIs" dxfId="3111" priority="43353" stopIfTrue="1" operator="greaterThanOrEqual">
      <formula>0.85</formula>
    </cfRule>
    <cfRule type="cellIs" dxfId="3110" priority="43352" operator="lessThan">
      <formula>0.6</formula>
    </cfRule>
    <cfRule type="cellIs" dxfId="3109" priority="43351" stopIfTrue="1" operator="between">
      <formula>0.6</formula>
      <formula>0.85</formula>
    </cfRule>
    <cfRule type="cellIs" dxfId="3108" priority="43350" stopIfTrue="1" operator="greaterThanOrEqual">
      <formula>0.85</formula>
    </cfRule>
    <cfRule type="cellIs" dxfId="3107" priority="43349" operator="lessThan">
      <formula>0.6</formula>
    </cfRule>
    <cfRule type="cellIs" dxfId="3106" priority="43348" stopIfTrue="1" operator="between">
      <formula>0.6</formula>
      <formula>0.85</formula>
    </cfRule>
    <cfRule type="cellIs" dxfId="3105" priority="43347" stopIfTrue="1" operator="greaterThanOrEqual">
      <formula>0.85</formula>
    </cfRule>
    <cfRule type="cellIs" dxfId="3104" priority="43346" operator="lessThan">
      <formula>0.6</formula>
    </cfRule>
    <cfRule type="cellIs" dxfId="3103" priority="43345" stopIfTrue="1" operator="between">
      <formula>0.6</formula>
      <formula>0.85</formula>
    </cfRule>
    <cfRule type="cellIs" dxfId="3102" priority="43344" stopIfTrue="1" operator="greaterThanOrEqual">
      <formula>0.85</formula>
    </cfRule>
    <cfRule type="cellIs" dxfId="3101" priority="43343" operator="lessThan">
      <formula>0.6</formula>
    </cfRule>
    <cfRule type="cellIs" dxfId="3100" priority="43342" stopIfTrue="1" operator="between">
      <formula>0.6</formula>
      <formula>0.85</formula>
    </cfRule>
    <cfRule type="cellIs" dxfId="3099" priority="43341" stopIfTrue="1" operator="greaterThanOrEqual">
      <formula>0.85</formula>
    </cfRule>
    <cfRule type="cellIs" dxfId="3098" priority="43340" operator="lessThan">
      <formula>0.6</formula>
    </cfRule>
    <cfRule type="cellIs" dxfId="3097" priority="43339" stopIfTrue="1" operator="between">
      <formula>0.6</formula>
      <formula>0.85</formula>
    </cfRule>
    <cfRule type="cellIs" dxfId="3096" priority="43338" stopIfTrue="1" operator="greaterThanOrEqual">
      <formula>0.85</formula>
    </cfRule>
    <cfRule type="cellIs" dxfId="3095" priority="43337" operator="lessThan">
      <formula>0.6</formula>
    </cfRule>
    <cfRule type="cellIs" dxfId="3094" priority="43336" stopIfTrue="1" operator="between">
      <formula>0.6</formula>
      <formula>0.85</formula>
    </cfRule>
    <cfRule type="cellIs" dxfId="3093" priority="43335" stopIfTrue="1" operator="greaterThanOrEqual">
      <formula>0.85</formula>
    </cfRule>
    <cfRule type="cellIs" dxfId="3092" priority="43334" operator="lessThan">
      <formula>0.6</formula>
    </cfRule>
    <cfRule type="cellIs" dxfId="3091" priority="43333" stopIfTrue="1" operator="between">
      <formula>0.6</formula>
      <formula>0.85</formula>
    </cfRule>
    <cfRule type="cellIs" dxfId="3090" priority="43332" stopIfTrue="1" operator="greaterThanOrEqual">
      <formula>0.85</formula>
    </cfRule>
    <cfRule type="cellIs" dxfId="3089" priority="43331" operator="lessThan">
      <formula>0.6</formula>
    </cfRule>
    <cfRule type="cellIs" dxfId="3088" priority="43330" stopIfTrue="1" operator="between">
      <formula>0.6</formula>
      <formula>0.85</formula>
    </cfRule>
    <cfRule type="cellIs" dxfId="3087" priority="43329" stopIfTrue="1" operator="greaterThanOrEqual">
      <formula>0.85</formula>
    </cfRule>
    <cfRule type="cellIs" dxfId="3086" priority="43328" operator="lessThan">
      <formula>0.6</formula>
    </cfRule>
    <cfRule type="cellIs" dxfId="3085" priority="43327" stopIfTrue="1" operator="between">
      <formula>0.6</formula>
      <formula>0.85</formula>
    </cfRule>
    <cfRule type="cellIs" dxfId="3084" priority="43326" stopIfTrue="1" operator="greaterThanOrEqual">
      <formula>0.85</formula>
    </cfRule>
    <cfRule type="cellIs" dxfId="3083" priority="43325" operator="lessThan">
      <formula>0.6</formula>
    </cfRule>
    <cfRule type="cellIs" dxfId="3082" priority="43324" stopIfTrue="1" operator="between">
      <formula>0.6</formula>
      <formula>0.85</formula>
    </cfRule>
    <cfRule type="cellIs" dxfId="3081" priority="43323" stopIfTrue="1" operator="greaterThanOrEqual">
      <formula>0.85</formula>
    </cfRule>
    <cfRule type="cellIs" dxfId="3080" priority="43322" operator="lessThan">
      <formula>0.6</formula>
    </cfRule>
    <cfRule type="cellIs" dxfId="3079" priority="43321" stopIfTrue="1" operator="between">
      <formula>0.6</formula>
      <formula>0.85</formula>
    </cfRule>
    <cfRule type="cellIs" dxfId="3078" priority="43320" stopIfTrue="1" operator="greaterThanOrEqual">
      <formula>0.85</formula>
    </cfRule>
    <cfRule type="cellIs" dxfId="3077" priority="43319" operator="lessThan">
      <formula>0.6</formula>
    </cfRule>
    <cfRule type="cellIs" dxfId="3076" priority="43318" stopIfTrue="1" operator="between">
      <formula>0.6</formula>
      <formula>0.85</formula>
    </cfRule>
    <cfRule type="cellIs" dxfId="3075" priority="43317" stopIfTrue="1" operator="greaterThanOrEqual">
      <formula>0.85</formula>
    </cfRule>
    <cfRule type="cellIs" dxfId="3074" priority="43316" operator="lessThan">
      <formula>0.6</formula>
    </cfRule>
    <cfRule type="cellIs" dxfId="3073" priority="43315" stopIfTrue="1" operator="between">
      <formula>0.6</formula>
      <formula>0.85</formula>
    </cfRule>
    <cfRule type="cellIs" dxfId="3072" priority="43314" stopIfTrue="1" operator="greaterThanOrEqual">
      <formula>0.85</formula>
    </cfRule>
    <cfRule type="cellIs" dxfId="3071" priority="43313" operator="lessThan">
      <formula>0.6</formula>
    </cfRule>
    <cfRule type="cellIs" dxfId="3070" priority="43312" stopIfTrue="1" operator="between">
      <formula>0.6</formula>
      <formula>0.85</formula>
    </cfRule>
    <cfRule type="cellIs" dxfId="3069" priority="43311" stopIfTrue="1" operator="greaterThanOrEqual">
      <formula>0.85</formula>
    </cfRule>
    <cfRule type="cellIs" dxfId="3068" priority="43310" operator="lessThan">
      <formula>0.6</formula>
    </cfRule>
    <cfRule type="cellIs" dxfId="3067" priority="43309" stopIfTrue="1" operator="between">
      <formula>0.6</formula>
      <formula>0.85</formula>
    </cfRule>
    <cfRule type="cellIs" dxfId="3066" priority="43308" stopIfTrue="1" operator="greaterThanOrEqual">
      <formula>0.85</formula>
    </cfRule>
    <cfRule type="cellIs" dxfId="3065" priority="43307" operator="lessThan">
      <formula>0.6</formula>
    </cfRule>
    <cfRule type="cellIs" dxfId="3064" priority="43306" stopIfTrue="1" operator="between">
      <formula>0.6</formula>
      <formula>0.85</formula>
    </cfRule>
    <cfRule type="cellIs" dxfId="3063" priority="43305" stopIfTrue="1" operator="greaterThanOrEqual">
      <formula>0.85</formula>
    </cfRule>
    <cfRule type="cellIs" dxfId="3062" priority="43304" operator="lessThan">
      <formula>0.6</formula>
    </cfRule>
    <cfRule type="cellIs" dxfId="3061" priority="43303" stopIfTrue="1" operator="between">
      <formula>0.6</formula>
      <formula>0.85</formula>
    </cfRule>
    <cfRule type="cellIs" dxfId="3060" priority="43302" stopIfTrue="1" operator="greaterThanOrEqual">
      <formula>0.85</formula>
    </cfRule>
    <cfRule type="cellIs" dxfId="3059" priority="43301" operator="lessThan">
      <formula>0.6</formula>
    </cfRule>
    <cfRule type="cellIs" dxfId="3058" priority="43300" stopIfTrue="1" operator="between">
      <formula>0.6</formula>
      <formula>0.85</formula>
    </cfRule>
    <cfRule type="cellIs" dxfId="3057" priority="43299" stopIfTrue="1" operator="greaterThanOrEqual">
      <formula>0.85</formula>
    </cfRule>
    <cfRule type="cellIs" dxfId="3056" priority="43298" operator="lessThan">
      <formula>0.6</formula>
    </cfRule>
    <cfRule type="cellIs" dxfId="3055" priority="43297" stopIfTrue="1" operator="between">
      <formula>0.6</formula>
      <formula>0.85</formula>
    </cfRule>
    <cfRule type="cellIs" dxfId="3054" priority="43296" stopIfTrue="1" operator="greaterThanOrEqual">
      <formula>0.85</formula>
    </cfRule>
    <cfRule type="cellIs" dxfId="3053" priority="43295" operator="lessThan">
      <formula>0.6</formula>
    </cfRule>
    <cfRule type="cellIs" dxfId="3052" priority="43294" stopIfTrue="1" operator="between">
      <formula>0.6</formula>
      <formula>0.85</formula>
    </cfRule>
    <cfRule type="cellIs" dxfId="3051" priority="43293" stopIfTrue="1" operator="greaterThanOrEqual">
      <formula>0.85</formula>
    </cfRule>
    <cfRule type="cellIs" dxfId="3050" priority="43292" operator="lessThan">
      <formula>0.6</formula>
    </cfRule>
    <cfRule type="cellIs" dxfId="3049" priority="43445" stopIfTrue="1" operator="greaterThanOrEqual">
      <formula>0.85</formula>
    </cfRule>
    <cfRule type="cellIs" dxfId="3048" priority="43444" stopIfTrue="1" operator="between">
      <formula>0.6</formula>
      <formula>0.85</formula>
    </cfRule>
    <cfRule type="cellIs" dxfId="3047" priority="43385" stopIfTrue="1" operator="greaterThanOrEqual">
      <formula>0.85</formula>
    </cfRule>
  </conditionalFormatting>
  <conditionalFormatting sqref="AC37:AC38">
    <cfRule type="cellIs" dxfId="3046" priority="43288" stopIfTrue="1" operator="between">
      <formula>0.6</formula>
      <formula>0.85</formula>
    </cfRule>
    <cfRule type="cellIs" dxfId="3045" priority="43287" stopIfTrue="1" operator="greaterThanOrEqual">
      <formula>0.85</formula>
    </cfRule>
    <cfRule type="cellIs" dxfId="3044" priority="43222" operator="lessThan">
      <formula>0.6</formula>
    </cfRule>
  </conditionalFormatting>
  <conditionalFormatting sqref="AC38">
    <cfRule type="cellIs" dxfId="3043" priority="43283" stopIfTrue="1" operator="greaterThanOrEqual">
      <formula>0.85</formula>
    </cfRule>
    <cfRule type="cellIs" dxfId="3042" priority="43282" stopIfTrue="1" operator="between">
      <formula>0.6</formula>
      <formula>0.85</formula>
    </cfRule>
    <cfRule type="cellIs" dxfId="3041" priority="43281" stopIfTrue="1" operator="greaterThanOrEqual">
      <formula>0.85</formula>
    </cfRule>
    <cfRule type="cellIs" dxfId="3040" priority="43280" stopIfTrue="1" operator="between">
      <formula>0.6</formula>
      <formula>0.85</formula>
    </cfRule>
    <cfRule type="cellIs" dxfId="3039" priority="43279" stopIfTrue="1" operator="greaterThanOrEqual">
      <formula>0.85</formula>
    </cfRule>
    <cfRule type="cellIs" dxfId="3038" priority="43278" stopIfTrue="1" operator="between">
      <formula>0.6</formula>
      <formula>0.85</formula>
    </cfRule>
    <cfRule type="cellIs" dxfId="3037" priority="43277" stopIfTrue="1" operator="greaterThanOrEqual">
      <formula>0.85</formula>
    </cfRule>
    <cfRule type="cellIs" dxfId="3036" priority="43276" stopIfTrue="1" operator="between">
      <formula>0.6</formula>
      <formula>0.85</formula>
    </cfRule>
    <cfRule type="cellIs" dxfId="3035" priority="43275" stopIfTrue="1" operator="greaterThanOrEqual">
      <formula>0.85</formula>
    </cfRule>
    <cfRule type="cellIs" dxfId="3034" priority="43274" stopIfTrue="1" operator="between">
      <formula>0.6</formula>
      <formula>0.85</formula>
    </cfRule>
    <cfRule type="cellIs" dxfId="3033" priority="43273" stopIfTrue="1" operator="greaterThanOrEqual">
      <formula>0.85</formula>
    </cfRule>
    <cfRule type="cellIs" dxfId="3032" priority="43272" stopIfTrue="1" operator="between">
      <formula>0.6</formula>
      <formula>0.85</formula>
    </cfRule>
    <cfRule type="cellIs" dxfId="3031" priority="43271" stopIfTrue="1" operator="greaterThanOrEqual">
      <formula>0.85</formula>
    </cfRule>
    <cfRule type="cellIs" dxfId="3030" priority="43270" stopIfTrue="1" operator="between">
      <formula>0.6</formula>
      <formula>0.85</formula>
    </cfRule>
    <cfRule type="cellIs" dxfId="3029" priority="43269" stopIfTrue="1" operator="greaterThanOrEqual">
      <formula>0.85</formula>
    </cfRule>
    <cfRule type="cellIs" dxfId="3028" priority="43268" stopIfTrue="1" operator="between">
      <formula>0.6</formula>
      <formula>0.85</formula>
    </cfRule>
    <cfRule type="cellIs" dxfId="3027" priority="43267" stopIfTrue="1" operator="greaterThanOrEqual">
      <formula>0.85</formula>
    </cfRule>
    <cfRule type="cellIs" dxfId="3026" priority="43266" stopIfTrue="1" operator="between">
      <formula>0.6</formula>
      <formula>0.85</formula>
    </cfRule>
    <cfRule type="cellIs" dxfId="3025" priority="43265" stopIfTrue="1" operator="greaterThanOrEqual">
      <formula>0.85</formula>
    </cfRule>
    <cfRule type="cellIs" dxfId="3024" priority="43264" stopIfTrue="1" operator="between">
      <formula>0.6</formula>
      <formula>0.85</formula>
    </cfRule>
    <cfRule type="cellIs" dxfId="3023" priority="43263" stopIfTrue="1" operator="greaterThanOrEqual">
      <formula>0.85</formula>
    </cfRule>
    <cfRule type="cellIs" dxfId="3022" priority="43262" stopIfTrue="1" operator="between">
      <formula>0.6</formula>
      <formula>0.85</formula>
    </cfRule>
    <cfRule type="cellIs" dxfId="3021" priority="43261" stopIfTrue="1" operator="greaterThanOrEqual">
      <formula>0.85</formula>
    </cfRule>
    <cfRule type="cellIs" dxfId="3020" priority="43260" stopIfTrue="1" operator="between">
      <formula>0.6</formula>
      <formula>0.85</formula>
    </cfRule>
    <cfRule type="cellIs" dxfId="3019" priority="43259" stopIfTrue="1" operator="greaterThanOrEqual">
      <formula>0.85</formula>
    </cfRule>
    <cfRule type="cellIs" dxfId="3018" priority="43258" stopIfTrue="1" operator="between">
      <formula>0.6</formula>
      <formula>0.85</formula>
    </cfRule>
    <cfRule type="cellIs" dxfId="3017" priority="43257" stopIfTrue="1" operator="greaterThanOrEqual">
      <formula>0.85</formula>
    </cfRule>
    <cfRule type="cellIs" dxfId="3016" priority="43256" stopIfTrue="1" operator="between">
      <formula>0.6</formula>
      <formula>0.85</formula>
    </cfRule>
    <cfRule type="cellIs" dxfId="3015" priority="43255" stopIfTrue="1" operator="greaterThanOrEqual">
      <formula>0.85</formula>
    </cfRule>
    <cfRule type="cellIs" dxfId="3014" priority="43254" stopIfTrue="1" operator="between">
      <formula>0.6</formula>
      <formula>0.85</formula>
    </cfRule>
    <cfRule type="cellIs" dxfId="3013" priority="43253" stopIfTrue="1" operator="greaterThanOrEqual">
      <formula>0.85</formula>
    </cfRule>
    <cfRule type="cellIs" dxfId="3012" priority="43252" stopIfTrue="1" operator="between">
      <formula>0.6</formula>
      <formula>0.85</formula>
    </cfRule>
    <cfRule type="cellIs" dxfId="3011" priority="43251" stopIfTrue="1" operator="greaterThanOrEqual">
      <formula>0.85</formula>
    </cfRule>
    <cfRule type="cellIs" dxfId="3010" priority="43250" stopIfTrue="1" operator="between">
      <formula>0.6</formula>
      <formula>0.85</formula>
    </cfRule>
    <cfRule type="cellIs" dxfId="3009" priority="43249" stopIfTrue="1" operator="greaterThanOrEqual">
      <formula>0.85</formula>
    </cfRule>
    <cfRule type="cellIs" dxfId="3008" priority="43248" stopIfTrue="1" operator="between">
      <formula>0.6</formula>
      <formula>0.85</formula>
    </cfRule>
    <cfRule type="cellIs" dxfId="3007" priority="43247" stopIfTrue="1" operator="greaterThanOrEqual">
      <formula>0.85</formula>
    </cfRule>
    <cfRule type="cellIs" dxfId="3006" priority="43246" stopIfTrue="1" operator="between">
      <formula>0.6</formula>
      <formula>0.85</formula>
    </cfRule>
    <cfRule type="cellIs" dxfId="3005" priority="43245" stopIfTrue="1" operator="greaterThanOrEqual">
      <formula>0.85</formula>
    </cfRule>
    <cfRule type="cellIs" dxfId="3004" priority="43244" stopIfTrue="1" operator="between">
      <formula>0.6</formula>
      <formula>0.85</formula>
    </cfRule>
    <cfRule type="cellIs" dxfId="3003" priority="43243" stopIfTrue="1" operator="greaterThanOrEqual">
      <formula>0.85</formula>
    </cfRule>
    <cfRule type="cellIs" dxfId="3002" priority="43242" stopIfTrue="1" operator="between">
      <formula>0.6</formula>
      <formula>0.85</formula>
    </cfRule>
    <cfRule type="cellIs" dxfId="3001" priority="43241" stopIfTrue="1" operator="greaterThanOrEqual">
      <formula>0.85</formula>
    </cfRule>
    <cfRule type="cellIs" dxfId="3000" priority="43240" stopIfTrue="1" operator="between">
      <formula>0.6</formula>
      <formula>0.85</formula>
    </cfRule>
    <cfRule type="cellIs" dxfId="2999" priority="43239" stopIfTrue="1" operator="greaterThanOrEqual">
      <formula>0.85</formula>
    </cfRule>
    <cfRule type="cellIs" dxfId="2998" priority="43238" stopIfTrue="1" operator="between">
      <formula>0.6</formula>
      <formula>0.85</formula>
    </cfRule>
    <cfRule type="cellIs" dxfId="2997" priority="43237" stopIfTrue="1" operator="greaterThanOrEqual">
      <formula>0.85</formula>
    </cfRule>
    <cfRule type="cellIs" dxfId="2996" priority="43236" stopIfTrue="1" operator="between">
      <formula>0.6</formula>
      <formula>0.85</formula>
    </cfRule>
    <cfRule type="cellIs" dxfId="2995" priority="43235" stopIfTrue="1" operator="greaterThanOrEqual">
      <formula>0.85</formula>
    </cfRule>
    <cfRule type="cellIs" dxfId="2994" priority="43234" stopIfTrue="1" operator="between">
      <formula>0.6</formula>
      <formula>0.85</formula>
    </cfRule>
    <cfRule type="cellIs" dxfId="2993" priority="43233" stopIfTrue="1" operator="greaterThanOrEqual">
      <formula>0.85</formula>
    </cfRule>
    <cfRule type="cellIs" dxfId="2992" priority="43232" stopIfTrue="1" operator="between">
      <formula>0.6</formula>
      <formula>0.85</formula>
    </cfRule>
    <cfRule type="cellIs" dxfId="2991" priority="43231" stopIfTrue="1" operator="greaterThanOrEqual">
      <formula>0.85</formula>
    </cfRule>
    <cfRule type="cellIs" dxfId="2990" priority="43230" stopIfTrue="1" operator="between">
      <formula>0.6</formula>
      <formula>0.85</formula>
    </cfRule>
    <cfRule type="cellIs" dxfId="2989" priority="43229" stopIfTrue="1" operator="greaterThanOrEqual">
      <formula>0.85</formula>
    </cfRule>
    <cfRule type="cellIs" dxfId="2988" priority="43228" stopIfTrue="1" operator="between">
      <formula>0.6</formula>
      <formula>0.85</formula>
    </cfRule>
    <cfRule type="cellIs" dxfId="2987" priority="43227" stopIfTrue="1" operator="greaterThanOrEqual">
      <formula>0.85</formula>
    </cfRule>
    <cfRule type="cellIs" dxfId="2986" priority="43226" stopIfTrue="1" operator="between">
      <formula>0.6</formula>
      <formula>0.85</formula>
    </cfRule>
    <cfRule type="cellIs" dxfId="2985" priority="43225" stopIfTrue="1" operator="greaterThanOrEqual">
      <formula>0.85</formula>
    </cfRule>
    <cfRule type="cellIs" dxfId="2984" priority="43224" stopIfTrue="1" operator="between">
      <formula>0.6</formula>
      <formula>0.85</formula>
    </cfRule>
    <cfRule type="cellIs" dxfId="2983" priority="43223" stopIfTrue="1" operator="greaterThanOrEqual">
      <formula>0.85</formula>
    </cfRule>
    <cfRule type="cellIs" dxfId="2982" priority="43221" stopIfTrue="1" operator="between">
      <formula>0.6</formula>
      <formula>0.85</formula>
    </cfRule>
    <cfRule type="cellIs" dxfId="2981" priority="43220" stopIfTrue="1" operator="greaterThanOrEqual">
      <formula>0.85</formula>
    </cfRule>
    <cfRule type="cellIs" dxfId="2980" priority="43219" operator="lessThan">
      <formula>0.6</formula>
    </cfRule>
    <cfRule type="cellIs" dxfId="2979" priority="43218" stopIfTrue="1" operator="between">
      <formula>0.6</formula>
      <formula>0.85</formula>
    </cfRule>
    <cfRule type="cellIs" dxfId="2978" priority="43217" stopIfTrue="1" operator="greaterThanOrEqual">
      <formula>0.85</formula>
    </cfRule>
    <cfRule type="cellIs" dxfId="2977" priority="43216" operator="lessThan">
      <formula>0.6</formula>
    </cfRule>
    <cfRule type="cellIs" dxfId="2976" priority="43215" stopIfTrue="1" operator="between">
      <formula>0.6</formula>
      <formula>0.85</formula>
    </cfRule>
    <cfRule type="cellIs" dxfId="2975" priority="43214" stopIfTrue="1" operator="greaterThanOrEqual">
      <formula>0.85</formula>
    </cfRule>
    <cfRule type="cellIs" dxfId="2974" priority="43213" operator="lessThan">
      <formula>0.6</formula>
    </cfRule>
    <cfRule type="cellIs" dxfId="2973" priority="43212" stopIfTrue="1" operator="between">
      <formula>0.6</formula>
      <formula>0.85</formula>
    </cfRule>
    <cfRule type="cellIs" dxfId="2972" priority="43211" stopIfTrue="1" operator="greaterThanOrEqual">
      <formula>0.85</formula>
    </cfRule>
    <cfRule type="cellIs" dxfId="2971" priority="43210" operator="lessThan">
      <formula>0.6</formula>
    </cfRule>
    <cfRule type="cellIs" dxfId="2970" priority="43209" stopIfTrue="1" operator="between">
      <formula>0.6</formula>
      <formula>0.85</formula>
    </cfRule>
    <cfRule type="cellIs" dxfId="2969" priority="43208" stopIfTrue="1" operator="greaterThanOrEqual">
      <formula>0.85</formula>
    </cfRule>
    <cfRule type="cellIs" dxfId="2968" priority="43207" operator="lessThan">
      <formula>0.6</formula>
    </cfRule>
    <cfRule type="cellIs" dxfId="2967" priority="43206" stopIfTrue="1" operator="between">
      <formula>0.6</formula>
      <formula>0.85</formula>
    </cfRule>
    <cfRule type="cellIs" dxfId="2966" priority="43205" stopIfTrue="1" operator="greaterThanOrEqual">
      <formula>0.85</formula>
    </cfRule>
    <cfRule type="cellIs" dxfId="2965" priority="43204" operator="lessThan">
      <formula>0.6</formula>
    </cfRule>
    <cfRule type="cellIs" dxfId="2964" priority="43203" stopIfTrue="1" operator="between">
      <formula>0.6</formula>
      <formula>0.85</formula>
    </cfRule>
    <cfRule type="cellIs" dxfId="2963" priority="43202" stopIfTrue="1" operator="greaterThanOrEqual">
      <formula>0.85</formula>
    </cfRule>
    <cfRule type="cellIs" dxfId="2962" priority="43201" operator="lessThan">
      <formula>0.6</formula>
    </cfRule>
    <cfRule type="cellIs" dxfId="2961" priority="43200" stopIfTrue="1" operator="between">
      <formula>0.6</formula>
      <formula>0.85</formula>
    </cfRule>
    <cfRule type="cellIs" dxfId="2960" priority="43199" stopIfTrue="1" operator="greaterThanOrEqual">
      <formula>0.85</formula>
    </cfRule>
    <cfRule type="cellIs" dxfId="2959" priority="43198" operator="lessThan">
      <formula>0.6</formula>
    </cfRule>
    <cfRule type="cellIs" dxfId="2958" priority="43197" stopIfTrue="1" operator="between">
      <formula>0.6</formula>
      <formula>0.85</formula>
    </cfRule>
    <cfRule type="cellIs" dxfId="2957" priority="43196" stopIfTrue="1" operator="greaterThanOrEqual">
      <formula>0.85</formula>
    </cfRule>
    <cfRule type="cellIs" dxfId="2956" priority="43195" operator="lessThan">
      <formula>0.6</formula>
    </cfRule>
    <cfRule type="cellIs" dxfId="2955" priority="43194" stopIfTrue="1" operator="between">
      <formula>0.6</formula>
      <formula>0.85</formula>
    </cfRule>
    <cfRule type="cellIs" dxfId="2954" priority="43193" stopIfTrue="1" operator="greaterThanOrEqual">
      <formula>0.85</formula>
    </cfRule>
    <cfRule type="cellIs" dxfId="2953" priority="43192" operator="lessThan">
      <formula>0.6</formula>
    </cfRule>
    <cfRule type="cellIs" dxfId="2952" priority="43191" stopIfTrue="1" operator="between">
      <formula>0.6</formula>
      <formula>0.85</formula>
    </cfRule>
    <cfRule type="cellIs" dxfId="2951" priority="43190" stopIfTrue="1" operator="greaterThanOrEqual">
      <formula>0.85</formula>
    </cfRule>
    <cfRule type="cellIs" dxfId="2950" priority="43189" operator="lessThan">
      <formula>0.6</formula>
    </cfRule>
    <cfRule type="cellIs" dxfId="2949" priority="43188" stopIfTrue="1" operator="between">
      <formula>0.6</formula>
      <formula>0.85</formula>
    </cfRule>
    <cfRule type="cellIs" dxfId="2948" priority="43187" stopIfTrue="1" operator="greaterThanOrEqual">
      <formula>0.85</formula>
    </cfRule>
    <cfRule type="cellIs" dxfId="2947" priority="43186" operator="lessThan">
      <formula>0.6</formula>
    </cfRule>
    <cfRule type="cellIs" dxfId="2946" priority="43185" stopIfTrue="1" operator="between">
      <formula>0.6</formula>
      <formula>0.85</formula>
    </cfRule>
    <cfRule type="cellIs" dxfId="2945" priority="43184" stopIfTrue="1" operator="greaterThanOrEqual">
      <formula>0.85</formula>
    </cfRule>
    <cfRule type="cellIs" dxfId="2944" priority="43183" operator="lessThan">
      <formula>0.6</formula>
    </cfRule>
    <cfRule type="cellIs" dxfId="2943" priority="43182" stopIfTrue="1" operator="between">
      <formula>0.6</formula>
      <formula>0.85</formula>
    </cfRule>
    <cfRule type="cellIs" dxfId="2942" priority="43181" stopIfTrue="1" operator="greaterThanOrEqual">
      <formula>0.85</formula>
    </cfRule>
    <cfRule type="cellIs" dxfId="2941" priority="43180" operator="lessThan">
      <formula>0.6</formula>
    </cfRule>
    <cfRule type="cellIs" dxfId="2940" priority="43179" stopIfTrue="1" operator="between">
      <formula>0.6</formula>
      <formula>0.85</formula>
    </cfRule>
    <cfRule type="cellIs" dxfId="2939" priority="43178" stopIfTrue="1" operator="greaterThanOrEqual">
      <formula>0.85</formula>
    </cfRule>
    <cfRule type="cellIs" dxfId="2938" priority="43177" operator="lessThan">
      <formula>0.6</formula>
    </cfRule>
    <cfRule type="cellIs" dxfId="2937" priority="43176" stopIfTrue="1" operator="between">
      <formula>0.6</formula>
      <formula>0.85</formula>
    </cfRule>
    <cfRule type="cellIs" dxfId="2936" priority="43175" stopIfTrue="1" operator="greaterThanOrEqual">
      <formula>0.85</formula>
    </cfRule>
    <cfRule type="cellIs" dxfId="2935" priority="43174" operator="lessThan">
      <formula>0.6</formula>
    </cfRule>
    <cfRule type="cellIs" dxfId="2934" priority="43173" stopIfTrue="1" operator="between">
      <formula>0.6</formula>
      <formula>0.85</formula>
    </cfRule>
    <cfRule type="cellIs" dxfId="2933" priority="43172" stopIfTrue="1" operator="greaterThanOrEqual">
      <formula>0.85</formula>
    </cfRule>
    <cfRule type="cellIs" dxfId="2932" priority="43171" operator="lessThan">
      <formula>0.6</formula>
    </cfRule>
    <cfRule type="cellIs" dxfId="2931" priority="43170" stopIfTrue="1" operator="between">
      <formula>0.6</formula>
      <formula>0.85</formula>
    </cfRule>
    <cfRule type="cellIs" dxfId="2930" priority="43169" stopIfTrue="1" operator="greaterThanOrEqual">
      <formula>0.85</formula>
    </cfRule>
    <cfRule type="cellIs" dxfId="2929" priority="43168" operator="lessThan">
      <formula>0.6</formula>
    </cfRule>
    <cfRule type="cellIs" dxfId="2928" priority="43167" stopIfTrue="1" operator="between">
      <formula>0.6</formula>
      <formula>0.85</formula>
    </cfRule>
    <cfRule type="cellIs" dxfId="2927" priority="43166" stopIfTrue="1" operator="greaterThanOrEqual">
      <formula>0.85</formula>
    </cfRule>
    <cfRule type="cellIs" dxfId="2926" priority="43165" operator="lessThan">
      <formula>0.6</formula>
    </cfRule>
    <cfRule type="cellIs" dxfId="2925" priority="43164" stopIfTrue="1" operator="between">
      <formula>0.6</formula>
      <formula>0.85</formula>
    </cfRule>
    <cfRule type="cellIs" dxfId="2924" priority="43163" stopIfTrue="1" operator="greaterThanOrEqual">
      <formula>0.85</formula>
    </cfRule>
    <cfRule type="cellIs" dxfId="2923" priority="43162" operator="lessThan">
      <formula>0.6</formula>
    </cfRule>
    <cfRule type="cellIs" dxfId="2922" priority="43161" stopIfTrue="1" operator="between">
      <formula>0.6</formula>
      <formula>0.85</formula>
    </cfRule>
    <cfRule type="cellIs" dxfId="2921" priority="43160" stopIfTrue="1" operator="greaterThanOrEqual">
      <formula>0.85</formula>
    </cfRule>
    <cfRule type="cellIs" dxfId="2920" priority="43159" operator="lessThan">
      <formula>0.6</formula>
    </cfRule>
    <cfRule type="cellIs" dxfId="2919" priority="43158" stopIfTrue="1" operator="between">
      <formula>0.6</formula>
      <formula>0.85</formula>
    </cfRule>
    <cfRule type="cellIs" dxfId="2918" priority="43157" stopIfTrue="1" operator="greaterThanOrEqual">
      <formula>0.85</formula>
    </cfRule>
    <cfRule type="cellIs" dxfId="2917" priority="43156" operator="lessThan">
      <formula>0.6</formula>
    </cfRule>
    <cfRule type="cellIs" dxfId="2916" priority="43155" stopIfTrue="1" operator="between">
      <formula>0.6</formula>
      <formula>0.85</formula>
    </cfRule>
    <cfRule type="cellIs" dxfId="2915" priority="43154" stopIfTrue="1" operator="greaterThanOrEqual">
      <formula>0.85</formula>
    </cfRule>
    <cfRule type="cellIs" dxfId="2914" priority="43153" operator="lessThan">
      <formula>0.6</formula>
    </cfRule>
    <cfRule type="cellIs" dxfId="2913" priority="43152" stopIfTrue="1" operator="between">
      <formula>0.6</formula>
      <formula>0.85</formula>
    </cfRule>
    <cfRule type="cellIs" dxfId="2912" priority="43151" stopIfTrue="1" operator="greaterThanOrEqual">
      <formula>0.85</formula>
    </cfRule>
    <cfRule type="cellIs" dxfId="2911" priority="43150" operator="lessThan">
      <formula>0.6</formula>
    </cfRule>
    <cfRule type="cellIs" dxfId="2910" priority="43149" stopIfTrue="1" operator="between">
      <formula>0.6</formula>
      <formula>0.85</formula>
    </cfRule>
    <cfRule type="cellIs" dxfId="2909" priority="43148" stopIfTrue="1" operator="greaterThanOrEqual">
      <formula>0.85</formula>
    </cfRule>
    <cfRule type="cellIs" dxfId="2908" priority="43147" operator="lessThan">
      <formula>0.6</formula>
    </cfRule>
    <cfRule type="cellIs" dxfId="2907" priority="43146" stopIfTrue="1" operator="between">
      <formula>0.6</formula>
      <formula>0.85</formula>
    </cfRule>
    <cfRule type="cellIs" dxfId="2906" priority="43145" stopIfTrue="1" operator="greaterThanOrEqual">
      <formula>0.85</formula>
    </cfRule>
    <cfRule type="cellIs" dxfId="2905" priority="43144" operator="lessThan">
      <formula>0.6</formula>
    </cfRule>
    <cfRule type="cellIs" dxfId="2904" priority="43143" stopIfTrue="1" operator="between">
      <formula>0.6</formula>
      <formula>0.85</formula>
    </cfRule>
    <cfRule type="cellIs" dxfId="2903" priority="43142" stopIfTrue="1" operator="greaterThanOrEqual">
      <formula>0.85</formula>
    </cfRule>
    <cfRule type="cellIs" dxfId="2902" priority="43141" operator="lessThan">
      <formula>0.6</formula>
    </cfRule>
    <cfRule type="cellIs" dxfId="2901" priority="43140" stopIfTrue="1" operator="between">
      <formula>0.6</formula>
      <formula>0.85</formula>
    </cfRule>
    <cfRule type="cellIs" dxfId="2900" priority="43139" stopIfTrue="1" operator="greaterThanOrEqual">
      <formula>0.85</formula>
    </cfRule>
    <cfRule type="cellIs" dxfId="2899" priority="43138" operator="lessThan">
      <formula>0.6</formula>
    </cfRule>
    <cfRule type="cellIs" dxfId="2898" priority="43137" stopIfTrue="1" operator="between">
      <formula>0.6</formula>
      <formula>0.85</formula>
    </cfRule>
    <cfRule type="cellIs" dxfId="2897" priority="43136" stopIfTrue="1" operator="greaterThanOrEqual">
      <formula>0.85</formula>
    </cfRule>
    <cfRule type="cellIs" dxfId="2896" priority="43135" operator="lessThan">
      <formula>0.6</formula>
    </cfRule>
    <cfRule type="cellIs" dxfId="2895" priority="43134" stopIfTrue="1" operator="between">
      <formula>0.6</formula>
      <formula>0.85</formula>
    </cfRule>
    <cfRule type="cellIs" dxfId="2894" priority="43133" stopIfTrue="1" operator="greaterThanOrEqual">
      <formula>0.85</formula>
    </cfRule>
    <cfRule type="cellIs" dxfId="2893" priority="43132" operator="lessThan">
      <formula>0.6</formula>
    </cfRule>
    <cfRule type="cellIs" dxfId="2892" priority="43286" stopIfTrue="1" operator="between">
      <formula>0.6</formula>
      <formula>0.85</formula>
    </cfRule>
    <cfRule type="cellIs" dxfId="2891" priority="43285" stopIfTrue="1" operator="greaterThanOrEqual">
      <formula>0.85</formula>
    </cfRule>
    <cfRule type="cellIs" dxfId="2890" priority="43284" stopIfTrue="1" operator="between">
      <formula>0.6</formula>
      <formula>0.85</formula>
    </cfRule>
  </conditionalFormatting>
  <conditionalFormatting sqref="AC38:AC39">
    <cfRule type="cellIs" dxfId="2889" priority="43062" operator="lessThan">
      <formula>0.6</formula>
    </cfRule>
    <cfRule type="cellIs" dxfId="2888" priority="43127" stopIfTrue="1" operator="greaterThanOrEqual">
      <formula>0.85</formula>
    </cfRule>
    <cfRule type="cellIs" dxfId="2887" priority="43128" stopIfTrue="1" operator="between">
      <formula>0.6</formula>
      <formula>0.85</formula>
    </cfRule>
  </conditionalFormatting>
  <conditionalFormatting sqref="AC39">
    <cfRule type="cellIs" dxfId="2886" priority="43123" stopIfTrue="1" operator="greaterThanOrEqual">
      <formula>0.85</formula>
    </cfRule>
    <cfRule type="cellIs" dxfId="2885" priority="43122" stopIfTrue="1" operator="between">
      <formula>0.6</formula>
      <formula>0.85</formula>
    </cfRule>
    <cfRule type="cellIs" dxfId="2884" priority="43121" stopIfTrue="1" operator="greaterThanOrEqual">
      <formula>0.85</formula>
    </cfRule>
    <cfRule type="cellIs" dxfId="2883" priority="43120" stopIfTrue="1" operator="between">
      <formula>0.6</formula>
      <formula>0.85</formula>
    </cfRule>
    <cfRule type="cellIs" dxfId="2882" priority="43119" stopIfTrue="1" operator="greaterThanOrEqual">
      <formula>0.85</formula>
    </cfRule>
    <cfRule type="cellIs" dxfId="2881" priority="43118" stopIfTrue="1" operator="between">
      <formula>0.6</formula>
      <formula>0.85</formula>
    </cfRule>
    <cfRule type="cellIs" dxfId="2880" priority="43117" stopIfTrue="1" operator="greaterThanOrEqual">
      <formula>0.85</formula>
    </cfRule>
    <cfRule type="cellIs" dxfId="2879" priority="43116" stopIfTrue="1" operator="between">
      <formula>0.6</formula>
      <formula>0.85</formula>
    </cfRule>
    <cfRule type="cellIs" dxfId="2878" priority="43115" stopIfTrue="1" operator="greaterThanOrEqual">
      <formula>0.85</formula>
    </cfRule>
    <cfRule type="cellIs" dxfId="2877" priority="43114" stopIfTrue="1" operator="between">
      <formula>0.6</formula>
      <formula>0.85</formula>
    </cfRule>
    <cfRule type="cellIs" dxfId="2876" priority="43113" stopIfTrue="1" operator="greaterThanOrEqual">
      <formula>0.85</formula>
    </cfRule>
    <cfRule type="cellIs" dxfId="2875" priority="43112" stopIfTrue="1" operator="between">
      <formula>0.6</formula>
      <formula>0.85</formula>
    </cfRule>
    <cfRule type="cellIs" dxfId="2874" priority="43111" stopIfTrue="1" operator="greaterThanOrEqual">
      <formula>0.85</formula>
    </cfRule>
    <cfRule type="cellIs" dxfId="2873" priority="43110" stopIfTrue="1" operator="between">
      <formula>0.6</formula>
      <formula>0.85</formula>
    </cfRule>
    <cfRule type="cellIs" dxfId="2872" priority="43109" stopIfTrue="1" operator="greaterThanOrEqual">
      <formula>0.85</formula>
    </cfRule>
    <cfRule type="cellIs" dxfId="2871" priority="43108" stopIfTrue="1" operator="between">
      <formula>0.6</formula>
      <formula>0.85</formula>
    </cfRule>
    <cfRule type="cellIs" dxfId="2870" priority="43107" stopIfTrue="1" operator="greaterThanOrEqual">
      <formula>0.85</formula>
    </cfRule>
    <cfRule type="cellIs" dxfId="2869" priority="43106" stopIfTrue="1" operator="between">
      <formula>0.6</formula>
      <formula>0.85</formula>
    </cfRule>
    <cfRule type="cellIs" dxfId="2868" priority="43105" stopIfTrue="1" operator="greaterThanOrEqual">
      <formula>0.85</formula>
    </cfRule>
    <cfRule type="cellIs" dxfId="2867" priority="43104" stopIfTrue="1" operator="between">
      <formula>0.6</formula>
      <formula>0.85</formula>
    </cfRule>
    <cfRule type="cellIs" dxfId="2866" priority="43103" stopIfTrue="1" operator="greaterThanOrEqual">
      <formula>0.85</formula>
    </cfRule>
    <cfRule type="cellIs" dxfId="2865" priority="43102" stopIfTrue="1" operator="between">
      <formula>0.6</formula>
      <formula>0.85</formula>
    </cfRule>
    <cfRule type="cellIs" dxfId="2864" priority="43101" stopIfTrue="1" operator="greaterThanOrEqual">
      <formula>0.85</formula>
    </cfRule>
    <cfRule type="cellIs" dxfId="2863" priority="43100" stopIfTrue="1" operator="between">
      <formula>0.6</formula>
      <formula>0.85</formula>
    </cfRule>
    <cfRule type="cellIs" dxfId="2862" priority="43099" stopIfTrue="1" operator="greaterThanOrEqual">
      <formula>0.85</formula>
    </cfRule>
    <cfRule type="cellIs" dxfId="2861" priority="43098" stopIfTrue="1" operator="between">
      <formula>0.6</formula>
      <formula>0.85</formula>
    </cfRule>
    <cfRule type="cellIs" dxfId="2860" priority="43097" stopIfTrue="1" operator="greaterThanOrEqual">
      <formula>0.85</formula>
    </cfRule>
    <cfRule type="cellIs" dxfId="2859" priority="43096" stopIfTrue="1" operator="between">
      <formula>0.6</formula>
      <formula>0.85</formula>
    </cfRule>
    <cfRule type="cellIs" dxfId="2858" priority="43095" stopIfTrue="1" operator="greaterThanOrEqual">
      <formula>0.85</formula>
    </cfRule>
    <cfRule type="cellIs" dxfId="2857" priority="43094" stopIfTrue="1" operator="between">
      <formula>0.6</formula>
      <formula>0.85</formula>
    </cfRule>
    <cfRule type="cellIs" dxfId="2856" priority="43093" stopIfTrue="1" operator="greaterThanOrEqual">
      <formula>0.85</formula>
    </cfRule>
    <cfRule type="cellIs" dxfId="2855" priority="43092" stopIfTrue="1" operator="between">
      <formula>0.6</formula>
      <formula>0.85</formula>
    </cfRule>
    <cfRule type="cellIs" dxfId="2854" priority="43091" stopIfTrue="1" operator="greaterThanOrEqual">
      <formula>0.85</formula>
    </cfRule>
    <cfRule type="cellIs" dxfId="2853" priority="43090" stopIfTrue="1" operator="between">
      <formula>0.6</formula>
      <formula>0.85</formula>
    </cfRule>
    <cfRule type="cellIs" dxfId="2852" priority="43089" stopIfTrue="1" operator="greaterThanOrEqual">
      <formula>0.85</formula>
    </cfRule>
    <cfRule type="cellIs" dxfId="2851" priority="43088" stopIfTrue="1" operator="between">
      <formula>0.6</formula>
      <formula>0.85</formula>
    </cfRule>
    <cfRule type="cellIs" dxfId="2850" priority="43087" stopIfTrue="1" operator="greaterThanOrEqual">
      <formula>0.85</formula>
    </cfRule>
    <cfRule type="cellIs" dxfId="2849" priority="43086" stopIfTrue="1" operator="between">
      <formula>0.6</formula>
      <formula>0.85</formula>
    </cfRule>
    <cfRule type="cellIs" dxfId="2848" priority="43085" stopIfTrue="1" operator="greaterThanOrEqual">
      <formula>0.85</formula>
    </cfRule>
    <cfRule type="cellIs" dxfId="2847" priority="43084" stopIfTrue="1" operator="between">
      <formula>0.6</formula>
      <formula>0.85</formula>
    </cfRule>
    <cfRule type="cellIs" dxfId="2846" priority="43083" stopIfTrue="1" operator="greaterThanOrEqual">
      <formula>0.85</formula>
    </cfRule>
    <cfRule type="cellIs" dxfId="2845" priority="43082" stopIfTrue="1" operator="between">
      <formula>0.6</formula>
      <formula>0.85</formula>
    </cfRule>
    <cfRule type="cellIs" dxfId="2844" priority="43081" stopIfTrue="1" operator="greaterThanOrEqual">
      <formula>0.85</formula>
    </cfRule>
    <cfRule type="cellIs" dxfId="2843" priority="43080" stopIfTrue="1" operator="between">
      <formula>0.6</formula>
      <formula>0.85</formula>
    </cfRule>
    <cfRule type="cellIs" dxfId="2842" priority="43079" stopIfTrue="1" operator="greaterThanOrEqual">
      <formula>0.85</formula>
    </cfRule>
    <cfRule type="cellIs" dxfId="2841" priority="43078" stopIfTrue="1" operator="between">
      <formula>0.6</formula>
      <formula>0.85</formula>
    </cfRule>
    <cfRule type="cellIs" dxfId="2840" priority="43077" stopIfTrue="1" operator="greaterThanOrEqual">
      <formula>0.85</formula>
    </cfRule>
    <cfRule type="cellIs" dxfId="2839" priority="43076" stopIfTrue="1" operator="between">
      <formula>0.6</formula>
      <formula>0.85</formula>
    </cfRule>
    <cfRule type="cellIs" dxfId="2838" priority="43075" stopIfTrue="1" operator="greaterThanOrEqual">
      <formula>0.85</formula>
    </cfRule>
    <cfRule type="cellIs" dxfId="2837" priority="43074" stopIfTrue="1" operator="between">
      <formula>0.6</formula>
      <formula>0.85</formula>
    </cfRule>
    <cfRule type="cellIs" dxfId="2836" priority="43073" stopIfTrue="1" operator="greaterThanOrEqual">
      <formula>0.85</formula>
    </cfRule>
    <cfRule type="cellIs" dxfId="2835" priority="43072" stopIfTrue="1" operator="between">
      <formula>0.6</formula>
      <formula>0.85</formula>
    </cfRule>
    <cfRule type="cellIs" dxfId="2834" priority="43071" stopIfTrue="1" operator="greaterThanOrEqual">
      <formula>0.85</formula>
    </cfRule>
    <cfRule type="cellIs" dxfId="2833" priority="43070" stopIfTrue="1" operator="between">
      <formula>0.6</formula>
      <formula>0.85</formula>
    </cfRule>
    <cfRule type="cellIs" dxfId="2832" priority="43069" stopIfTrue="1" operator="greaterThanOrEqual">
      <formula>0.85</formula>
    </cfRule>
    <cfRule type="cellIs" dxfId="2831" priority="43068" stopIfTrue="1" operator="between">
      <formula>0.6</formula>
      <formula>0.85</formula>
    </cfRule>
    <cfRule type="cellIs" dxfId="2830" priority="43067" stopIfTrue="1" operator="greaterThanOrEqual">
      <formula>0.85</formula>
    </cfRule>
    <cfRule type="cellIs" dxfId="2829" priority="43066" stopIfTrue="1" operator="between">
      <formula>0.6</formula>
      <formula>0.85</formula>
    </cfRule>
    <cfRule type="cellIs" dxfId="2828" priority="43065" stopIfTrue="1" operator="greaterThanOrEqual">
      <formula>0.85</formula>
    </cfRule>
    <cfRule type="cellIs" dxfId="2827" priority="43064" stopIfTrue="1" operator="between">
      <formula>0.6</formula>
      <formula>0.85</formula>
    </cfRule>
    <cfRule type="cellIs" dxfId="2826" priority="43063" stopIfTrue="1" operator="greaterThanOrEqual">
      <formula>0.85</formula>
    </cfRule>
    <cfRule type="cellIs" dxfId="2825" priority="43061" stopIfTrue="1" operator="between">
      <formula>0.6</formula>
      <formula>0.85</formula>
    </cfRule>
    <cfRule type="cellIs" dxfId="2824" priority="43060" stopIfTrue="1" operator="greaterThanOrEqual">
      <formula>0.85</formula>
    </cfRule>
    <cfRule type="cellIs" dxfId="2823" priority="43059" operator="lessThan">
      <formula>0.6</formula>
    </cfRule>
    <cfRule type="cellIs" dxfId="2822" priority="43058" stopIfTrue="1" operator="between">
      <formula>0.6</formula>
      <formula>0.85</formula>
    </cfRule>
    <cfRule type="cellIs" dxfId="2821" priority="43057" stopIfTrue="1" operator="greaterThanOrEqual">
      <formula>0.85</formula>
    </cfRule>
    <cfRule type="cellIs" dxfId="2820" priority="43056" operator="lessThan">
      <formula>0.6</formula>
    </cfRule>
    <cfRule type="cellIs" dxfId="2819" priority="43055" stopIfTrue="1" operator="between">
      <formula>0.6</formula>
      <formula>0.85</formula>
    </cfRule>
    <cfRule type="cellIs" dxfId="2818" priority="43054" stopIfTrue="1" operator="greaterThanOrEqual">
      <formula>0.85</formula>
    </cfRule>
    <cfRule type="cellIs" dxfId="2817" priority="43053" operator="lessThan">
      <formula>0.6</formula>
    </cfRule>
    <cfRule type="cellIs" dxfId="2816" priority="43052" stopIfTrue="1" operator="between">
      <formula>0.6</formula>
      <formula>0.85</formula>
    </cfRule>
    <cfRule type="cellIs" dxfId="2815" priority="43051" stopIfTrue="1" operator="greaterThanOrEqual">
      <formula>0.85</formula>
    </cfRule>
    <cfRule type="cellIs" dxfId="2814" priority="43050" operator="lessThan">
      <formula>0.6</formula>
    </cfRule>
    <cfRule type="cellIs" dxfId="2813" priority="43049" stopIfTrue="1" operator="between">
      <formula>0.6</formula>
      <formula>0.85</formula>
    </cfRule>
    <cfRule type="cellIs" dxfId="2812" priority="43048" stopIfTrue="1" operator="greaterThanOrEqual">
      <formula>0.85</formula>
    </cfRule>
    <cfRule type="cellIs" dxfId="2811" priority="43047" operator="lessThan">
      <formula>0.6</formula>
    </cfRule>
    <cfRule type="cellIs" dxfId="2810" priority="43046" stopIfTrue="1" operator="between">
      <formula>0.6</formula>
      <formula>0.85</formula>
    </cfRule>
    <cfRule type="cellIs" dxfId="2809" priority="43045" stopIfTrue="1" operator="greaterThanOrEqual">
      <formula>0.85</formula>
    </cfRule>
    <cfRule type="cellIs" dxfId="2808" priority="43044" operator="lessThan">
      <formula>0.6</formula>
    </cfRule>
    <cfRule type="cellIs" dxfId="2807" priority="43043" stopIfTrue="1" operator="between">
      <formula>0.6</formula>
      <formula>0.85</formula>
    </cfRule>
    <cfRule type="cellIs" dxfId="2806" priority="43042" stopIfTrue="1" operator="greaterThanOrEqual">
      <formula>0.85</formula>
    </cfRule>
    <cfRule type="cellIs" dxfId="2805" priority="43041" operator="lessThan">
      <formula>0.6</formula>
    </cfRule>
    <cfRule type="cellIs" dxfId="2804" priority="43040" stopIfTrue="1" operator="between">
      <formula>0.6</formula>
      <formula>0.85</formula>
    </cfRule>
    <cfRule type="cellIs" dxfId="2803" priority="43039" stopIfTrue="1" operator="greaterThanOrEqual">
      <formula>0.85</formula>
    </cfRule>
    <cfRule type="cellIs" dxfId="2802" priority="43038" operator="lessThan">
      <formula>0.6</formula>
    </cfRule>
    <cfRule type="cellIs" dxfId="2801" priority="43037" stopIfTrue="1" operator="between">
      <formula>0.6</formula>
      <formula>0.85</formula>
    </cfRule>
    <cfRule type="cellIs" dxfId="2800" priority="43036" stopIfTrue="1" operator="greaterThanOrEqual">
      <formula>0.85</formula>
    </cfRule>
    <cfRule type="cellIs" dxfId="2799" priority="43035" operator="lessThan">
      <formula>0.6</formula>
    </cfRule>
    <cfRule type="cellIs" dxfId="2798" priority="43034" stopIfTrue="1" operator="between">
      <formula>0.6</formula>
      <formula>0.85</formula>
    </cfRule>
    <cfRule type="cellIs" dxfId="2797" priority="43033" stopIfTrue="1" operator="greaterThanOrEqual">
      <formula>0.85</formula>
    </cfRule>
    <cfRule type="cellIs" dxfId="2796" priority="43032" operator="lessThan">
      <formula>0.6</formula>
    </cfRule>
    <cfRule type="cellIs" dxfId="2795" priority="43031" stopIfTrue="1" operator="between">
      <formula>0.6</formula>
      <formula>0.85</formula>
    </cfRule>
    <cfRule type="cellIs" dxfId="2794" priority="43030" stopIfTrue="1" operator="greaterThanOrEqual">
      <formula>0.85</formula>
    </cfRule>
    <cfRule type="cellIs" dxfId="2793" priority="43029" operator="lessThan">
      <formula>0.6</formula>
    </cfRule>
    <cfRule type="cellIs" dxfId="2792" priority="43028" stopIfTrue="1" operator="between">
      <formula>0.6</formula>
      <formula>0.85</formula>
    </cfRule>
    <cfRule type="cellIs" dxfId="2791" priority="43027" stopIfTrue="1" operator="greaterThanOrEqual">
      <formula>0.85</formula>
    </cfRule>
    <cfRule type="cellIs" dxfId="2790" priority="43026" operator="lessThan">
      <formula>0.6</formula>
    </cfRule>
    <cfRule type="cellIs" dxfId="2789" priority="43025" stopIfTrue="1" operator="between">
      <formula>0.6</formula>
      <formula>0.85</formula>
    </cfRule>
    <cfRule type="cellIs" dxfId="2788" priority="43024" stopIfTrue="1" operator="greaterThanOrEqual">
      <formula>0.85</formula>
    </cfRule>
    <cfRule type="cellIs" dxfId="2787" priority="43023" operator="lessThan">
      <formula>0.6</formula>
    </cfRule>
    <cfRule type="cellIs" dxfId="2786" priority="43022" stopIfTrue="1" operator="between">
      <formula>0.6</formula>
      <formula>0.85</formula>
    </cfRule>
    <cfRule type="cellIs" dxfId="2785" priority="43021" stopIfTrue="1" operator="greaterThanOrEqual">
      <formula>0.85</formula>
    </cfRule>
    <cfRule type="cellIs" dxfId="2784" priority="43020" operator="lessThan">
      <formula>0.6</formula>
    </cfRule>
    <cfRule type="cellIs" dxfId="2783" priority="43019" stopIfTrue="1" operator="between">
      <formula>0.6</formula>
      <formula>0.85</formula>
    </cfRule>
    <cfRule type="cellIs" dxfId="2782" priority="43018" stopIfTrue="1" operator="greaterThanOrEqual">
      <formula>0.85</formula>
    </cfRule>
    <cfRule type="cellIs" dxfId="2781" priority="43017" operator="lessThan">
      <formula>0.6</formula>
    </cfRule>
    <cfRule type="cellIs" dxfId="2780" priority="43016" stopIfTrue="1" operator="between">
      <formula>0.6</formula>
      <formula>0.85</formula>
    </cfRule>
    <cfRule type="cellIs" dxfId="2779" priority="43015" stopIfTrue="1" operator="greaterThanOrEqual">
      <formula>0.85</formula>
    </cfRule>
    <cfRule type="cellIs" dxfId="2778" priority="43014" operator="lessThan">
      <formula>0.6</formula>
    </cfRule>
    <cfRule type="cellIs" dxfId="2777" priority="43013" stopIfTrue="1" operator="between">
      <formula>0.6</formula>
      <formula>0.85</formula>
    </cfRule>
    <cfRule type="cellIs" dxfId="2776" priority="43012" stopIfTrue="1" operator="greaterThanOrEqual">
      <formula>0.85</formula>
    </cfRule>
    <cfRule type="cellIs" dxfId="2775" priority="43011" operator="lessThan">
      <formula>0.6</formula>
    </cfRule>
    <cfRule type="cellIs" dxfId="2774" priority="43010" stopIfTrue="1" operator="between">
      <formula>0.6</formula>
      <formula>0.85</formula>
    </cfRule>
    <cfRule type="cellIs" dxfId="2773" priority="43009" stopIfTrue="1" operator="greaterThanOrEqual">
      <formula>0.85</formula>
    </cfRule>
    <cfRule type="cellIs" dxfId="2772" priority="43008" operator="lessThan">
      <formula>0.6</formula>
    </cfRule>
    <cfRule type="cellIs" dxfId="2771" priority="43007" stopIfTrue="1" operator="between">
      <formula>0.6</formula>
      <formula>0.85</formula>
    </cfRule>
    <cfRule type="cellIs" dxfId="2770" priority="43125" stopIfTrue="1" operator="greaterThanOrEqual">
      <formula>0.85</formula>
    </cfRule>
    <cfRule type="cellIs" dxfId="2769" priority="43005" operator="lessThan">
      <formula>0.6</formula>
    </cfRule>
    <cfRule type="cellIs" dxfId="2768" priority="43004" stopIfTrue="1" operator="between">
      <formula>0.6</formula>
      <formula>0.85</formula>
    </cfRule>
    <cfRule type="cellIs" dxfId="2767" priority="43003" stopIfTrue="1" operator="greaterThanOrEqual">
      <formula>0.85</formula>
    </cfRule>
    <cfRule type="cellIs" dxfId="2766" priority="43002" operator="lessThan">
      <formula>0.6</formula>
    </cfRule>
    <cfRule type="cellIs" dxfId="2765" priority="43001" stopIfTrue="1" operator="between">
      <formula>0.6</formula>
      <formula>0.85</formula>
    </cfRule>
    <cfRule type="cellIs" dxfId="2764" priority="43000" stopIfTrue="1" operator="greaterThanOrEqual">
      <formula>0.85</formula>
    </cfRule>
    <cfRule type="cellIs" dxfId="2763" priority="42999" operator="lessThan">
      <formula>0.6</formula>
    </cfRule>
    <cfRule type="cellIs" dxfId="2762" priority="42998" stopIfTrue="1" operator="between">
      <formula>0.6</formula>
      <formula>0.85</formula>
    </cfRule>
    <cfRule type="cellIs" dxfId="2761" priority="42997" stopIfTrue="1" operator="greaterThanOrEqual">
      <formula>0.85</formula>
    </cfRule>
    <cfRule type="cellIs" dxfId="2760" priority="42996" operator="lessThan">
      <formula>0.6</formula>
    </cfRule>
    <cfRule type="cellIs" dxfId="2759" priority="42995" stopIfTrue="1" operator="between">
      <formula>0.6</formula>
      <formula>0.85</formula>
    </cfRule>
    <cfRule type="cellIs" dxfId="2758" priority="42994" stopIfTrue="1" operator="greaterThanOrEqual">
      <formula>0.85</formula>
    </cfRule>
    <cfRule type="cellIs" dxfId="2757" priority="42993" operator="lessThan">
      <formula>0.6</formula>
    </cfRule>
    <cfRule type="cellIs" dxfId="2756" priority="42992" stopIfTrue="1" operator="between">
      <formula>0.6</formula>
      <formula>0.85</formula>
    </cfRule>
    <cfRule type="cellIs" dxfId="2755" priority="42991" stopIfTrue="1" operator="greaterThanOrEqual">
      <formula>0.85</formula>
    </cfRule>
    <cfRule type="cellIs" dxfId="2754" priority="42990" operator="lessThan">
      <formula>0.6</formula>
    </cfRule>
    <cfRule type="cellIs" dxfId="2753" priority="42989" stopIfTrue="1" operator="between">
      <formula>0.6</formula>
      <formula>0.85</formula>
    </cfRule>
    <cfRule type="cellIs" dxfId="2752" priority="42988" stopIfTrue="1" operator="greaterThanOrEqual">
      <formula>0.85</formula>
    </cfRule>
    <cfRule type="cellIs" dxfId="2751" priority="42987" operator="lessThan">
      <formula>0.6</formula>
    </cfRule>
    <cfRule type="cellIs" dxfId="2750" priority="43006" stopIfTrue="1" operator="greaterThanOrEqual">
      <formula>0.85</formula>
    </cfRule>
    <cfRule type="cellIs" dxfId="2749" priority="42985" stopIfTrue="1" operator="greaterThanOrEqual">
      <formula>0.85</formula>
    </cfRule>
    <cfRule type="cellIs" dxfId="2748" priority="42984" operator="lessThan">
      <formula>0.6</formula>
    </cfRule>
    <cfRule type="cellIs" dxfId="2747" priority="42983" stopIfTrue="1" operator="between">
      <formula>0.6</formula>
      <formula>0.85</formula>
    </cfRule>
    <cfRule type="cellIs" dxfId="2746" priority="42982" stopIfTrue="1" operator="greaterThanOrEqual">
      <formula>0.85</formula>
    </cfRule>
    <cfRule type="cellIs" dxfId="2745" priority="42981" operator="lessThan">
      <formula>0.6</formula>
    </cfRule>
    <cfRule type="cellIs" dxfId="2744" priority="42980" stopIfTrue="1" operator="between">
      <formula>0.6</formula>
      <formula>0.85</formula>
    </cfRule>
    <cfRule type="cellIs" dxfId="2743" priority="42979" stopIfTrue="1" operator="greaterThanOrEqual">
      <formula>0.85</formula>
    </cfRule>
    <cfRule type="cellIs" dxfId="2742" priority="42978" operator="lessThan">
      <formula>0.6</formula>
    </cfRule>
    <cfRule type="cellIs" dxfId="2741" priority="42977" stopIfTrue="1" operator="between">
      <formula>0.6</formula>
      <formula>0.85</formula>
    </cfRule>
    <cfRule type="cellIs" dxfId="2740" priority="42976" stopIfTrue="1" operator="greaterThanOrEqual">
      <formula>0.85</formula>
    </cfRule>
    <cfRule type="cellIs" dxfId="2739" priority="42975" operator="lessThan">
      <formula>0.6</formula>
    </cfRule>
    <cfRule type="cellIs" dxfId="2738" priority="42974" stopIfTrue="1" operator="between">
      <formula>0.6</formula>
      <formula>0.85</formula>
    </cfRule>
    <cfRule type="cellIs" dxfId="2737" priority="42973" stopIfTrue="1" operator="greaterThanOrEqual">
      <formula>0.85</formula>
    </cfRule>
    <cfRule type="cellIs" dxfId="2736" priority="42972" operator="lessThan">
      <formula>0.6</formula>
    </cfRule>
    <cfRule type="cellIs" dxfId="2735" priority="43126" stopIfTrue="1" operator="between">
      <formula>0.6</formula>
      <formula>0.85</formula>
    </cfRule>
    <cfRule type="cellIs" dxfId="2734" priority="43124" stopIfTrue="1" operator="between">
      <formula>0.6</formula>
      <formula>0.85</formula>
    </cfRule>
    <cfRule type="cellIs" dxfId="2733" priority="42986" stopIfTrue="1" operator="between">
      <formula>0.6</formula>
      <formula>0.85</formula>
    </cfRule>
  </conditionalFormatting>
  <conditionalFormatting sqref="AC39:AC40">
    <cfRule type="cellIs" dxfId="2732" priority="42968" stopIfTrue="1" operator="between">
      <formula>0.6</formula>
      <formula>0.85</formula>
    </cfRule>
    <cfRule type="cellIs" dxfId="2731" priority="42967" stopIfTrue="1" operator="greaterThanOrEqual">
      <formula>0.85</formula>
    </cfRule>
    <cfRule type="cellIs" dxfId="2730" priority="42902" operator="lessThan">
      <formula>0.6</formula>
    </cfRule>
  </conditionalFormatting>
  <conditionalFormatting sqref="AC40">
    <cfRule type="cellIs" dxfId="2729" priority="42962" stopIfTrue="1" operator="between">
      <formula>0.6</formula>
      <formula>0.85</formula>
    </cfRule>
    <cfRule type="cellIs" dxfId="2728" priority="42961" stopIfTrue="1" operator="greaterThanOrEqual">
      <formula>0.85</formula>
    </cfRule>
    <cfRule type="cellIs" dxfId="2727" priority="42960" stopIfTrue="1" operator="between">
      <formula>0.6</formula>
      <formula>0.85</formula>
    </cfRule>
    <cfRule type="cellIs" dxfId="2726" priority="42959" stopIfTrue="1" operator="greaterThanOrEqual">
      <formula>0.85</formula>
    </cfRule>
    <cfRule type="cellIs" dxfId="2725" priority="42958" stopIfTrue="1" operator="between">
      <formula>0.6</formula>
      <formula>0.85</formula>
    </cfRule>
    <cfRule type="cellIs" dxfId="2724" priority="42957" stopIfTrue="1" operator="greaterThanOrEqual">
      <formula>0.85</formula>
    </cfRule>
    <cfRule type="cellIs" dxfId="2723" priority="42956" stopIfTrue="1" operator="between">
      <formula>0.6</formula>
      <formula>0.85</formula>
    </cfRule>
    <cfRule type="cellIs" dxfId="2722" priority="42955" stopIfTrue="1" operator="greaterThanOrEqual">
      <formula>0.85</formula>
    </cfRule>
    <cfRule type="cellIs" dxfId="2721" priority="42954" stopIfTrue="1" operator="between">
      <formula>0.6</formula>
      <formula>0.85</formula>
    </cfRule>
    <cfRule type="cellIs" dxfId="2720" priority="42953" stopIfTrue="1" operator="greaterThanOrEqual">
      <formula>0.85</formula>
    </cfRule>
    <cfRule type="cellIs" dxfId="2719" priority="42952" stopIfTrue="1" operator="between">
      <formula>0.6</formula>
      <formula>0.85</formula>
    </cfRule>
    <cfRule type="cellIs" dxfId="2718" priority="42951" stopIfTrue="1" operator="greaterThanOrEqual">
      <formula>0.85</formula>
    </cfRule>
    <cfRule type="cellIs" dxfId="2717" priority="42950" stopIfTrue="1" operator="between">
      <formula>0.6</formula>
      <formula>0.85</formula>
    </cfRule>
    <cfRule type="cellIs" dxfId="2716" priority="42949" stopIfTrue="1" operator="greaterThanOrEqual">
      <formula>0.85</formula>
    </cfRule>
    <cfRule type="cellIs" dxfId="2715" priority="42948" stopIfTrue="1" operator="between">
      <formula>0.6</formula>
      <formula>0.85</formula>
    </cfRule>
    <cfRule type="cellIs" dxfId="2714" priority="42947" stopIfTrue="1" operator="greaterThanOrEqual">
      <formula>0.85</formula>
    </cfRule>
    <cfRule type="cellIs" dxfId="2713" priority="42946" stopIfTrue="1" operator="between">
      <formula>0.6</formula>
      <formula>0.85</formula>
    </cfRule>
    <cfRule type="cellIs" dxfId="2712" priority="42945" stopIfTrue="1" operator="greaterThanOrEqual">
      <formula>0.85</formula>
    </cfRule>
    <cfRule type="cellIs" dxfId="2711" priority="42944" stopIfTrue="1" operator="between">
      <formula>0.6</formula>
      <formula>0.85</formula>
    </cfRule>
    <cfRule type="cellIs" dxfId="2710" priority="42943" stopIfTrue="1" operator="greaterThanOrEqual">
      <formula>0.85</formula>
    </cfRule>
    <cfRule type="cellIs" dxfId="2709" priority="42942" stopIfTrue="1" operator="between">
      <formula>0.6</formula>
      <formula>0.85</formula>
    </cfRule>
    <cfRule type="cellIs" dxfId="2708" priority="42941" stopIfTrue="1" operator="greaterThanOrEqual">
      <formula>0.85</formula>
    </cfRule>
    <cfRule type="cellIs" dxfId="2707" priority="42940" stopIfTrue="1" operator="between">
      <formula>0.6</formula>
      <formula>0.85</formula>
    </cfRule>
    <cfRule type="cellIs" dxfId="2706" priority="42939" stopIfTrue="1" operator="greaterThanOrEqual">
      <formula>0.85</formula>
    </cfRule>
    <cfRule type="cellIs" dxfId="2705" priority="42938" stopIfTrue="1" operator="between">
      <formula>0.6</formula>
      <formula>0.85</formula>
    </cfRule>
    <cfRule type="cellIs" dxfId="2704" priority="42937" stopIfTrue="1" operator="greaterThanOrEqual">
      <formula>0.85</formula>
    </cfRule>
    <cfRule type="cellIs" dxfId="2703" priority="42936" stopIfTrue="1" operator="between">
      <formula>0.6</formula>
      <formula>0.85</formula>
    </cfRule>
    <cfRule type="cellIs" dxfId="2702" priority="42935" stopIfTrue="1" operator="greaterThanOrEqual">
      <formula>0.85</formula>
    </cfRule>
    <cfRule type="cellIs" dxfId="2701" priority="42934" stopIfTrue="1" operator="between">
      <formula>0.6</formula>
      <formula>0.85</formula>
    </cfRule>
    <cfRule type="cellIs" dxfId="2700" priority="42933" stopIfTrue="1" operator="greaterThanOrEqual">
      <formula>0.85</formula>
    </cfRule>
    <cfRule type="cellIs" dxfId="2699" priority="42932" stopIfTrue="1" operator="between">
      <formula>0.6</formula>
      <formula>0.85</formula>
    </cfRule>
    <cfRule type="cellIs" dxfId="2698" priority="42931" stopIfTrue="1" operator="greaterThanOrEqual">
      <formula>0.85</formula>
    </cfRule>
    <cfRule type="cellIs" dxfId="2697" priority="42930" stopIfTrue="1" operator="between">
      <formula>0.6</formula>
      <formula>0.85</formula>
    </cfRule>
    <cfRule type="cellIs" dxfId="2696" priority="42929" stopIfTrue="1" operator="greaterThanOrEqual">
      <formula>0.85</formula>
    </cfRule>
    <cfRule type="cellIs" dxfId="2695" priority="42928" stopIfTrue="1" operator="between">
      <formula>0.6</formula>
      <formula>0.85</formula>
    </cfRule>
    <cfRule type="cellIs" dxfId="2694" priority="42927" stopIfTrue="1" operator="greaterThanOrEqual">
      <formula>0.85</formula>
    </cfRule>
    <cfRule type="cellIs" dxfId="2693" priority="42926" stopIfTrue="1" operator="between">
      <formula>0.6</formula>
      <formula>0.85</formula>
    </cfRule>
    <cfRule type="cellIs" dxfId="2692" priority="42925" stopIfTrue="1" operator="greaterThanOrEqual">
      <formula>0.85</formula>
    </cfRule>
    <cfRule type="cellIs" dxfId="2691" priority="42924" stopIfTrue="1" operator="between">
      <formula>0.6</formula>
      <formula>0.85</formula>
    </cfRule>
    <cfRule type="cellIs" dxfId="2690" priority="42923" stopIfTrue="1" operator="greaterThanOrEqual">
      <formula>0.85</formula>
    </cfRule>
    <cfRule type="cellIs" dxfId="2689" priority="42922" stopIfTrue="1" operator="between">
      <formula>0.6</formula>
      <formula>0.85</formula>
    </cfRule>
    <cfRule type="cellIs" dxfId="2688" priority="42921" stopIfTrue="1" operator="greaterThanOrEqual">
      <formula>0.85</formula>
    </cfRule>
    <cfRule type="cellIs" dxfId="2687" priority="42920" stopIfTrue="1" operator="between">
      <formula>0.6</formula>
      <formula>0.85</formula>
    </cfRule>
    <cfRule type="cellIs" dxfId="2686" priority="42919" stopIfTrue="1" operator="greaterThanOrEqual">
      <formula>0.85</formula>
    </cfRule>
    <cfRule type="cellIs" dxfId="2685" priority="42918" stopIfTrue="1" operator="between">
      <formula>0.6</formula>
      <formula>0.85</formula>
    </cfRule>
    <cfRule type="cellIs" dxfId="2684" priority="42917" stopIfTrue="1" operator="greaterThanOrEqual">
      <formula>0.85</formula>
    </cfRule>
    <cfRule type="cellIs" dxfId="2683" priority="42916" stopIfTrue="1" operator="between">
      <formula>0.6</formula>
      <formula>0.85</formula>
    </cfRule>
    <cfRule type="cellIs" dxfId="2682" priority="42915" stopIfTrue="1" operator="greaterThanOrEqual">
      <formula>0.85</formula>
    </cfRule>
    <cfRule type="cellIs" dxfId="2681" priority="42914" stopIfTrue="1" operator="between">
      <formula>0.6</formula>
      <formula>0.85</formula>
    </cfRule>
    <cfRule type="cellIs" dxfId="2680" priority="42913" stopIfTrue="1" operator="greaterThanOrEqual">
      <formula>0.85</formula>
    </cfRule>
    <cfRule type="cellIs" dxfId="2679" priority="42912" stopIfTrue="1" operator="between">
      <formula>0.6</formula>
      <formula>0.85</formula>
    </cfRule>
    <cfRule type="cellIs" dxfId="2678" priority="42911" stopIfTrue="1" operator="greaterThanOrEqual">
      <formula>0.85</formula>
    </cfRule>
    <cfRule type="cellIs" dxfId="2677" priority="42910" stopIfTrue="1" operator="between">
      <formula>0.6</formula>
      <formula>0.85</formula>
    </cfRule>
    <cfRule type="cellIs" dxfId="2676" priority="42909" stopIfTrue="1" operator="greaterThanOrEqual">
      <formula>0.85</formula>
    </cfRule>
    <cfRule type="cellIs" dxfId="2675" priority="42908" stopIfTrue="1" operator="between">
      <formula>0.6</formula>
      <formula>0.85</formula>
    </cfRule>
    <cfRule type="cellIs" dxfId="2674" priority="42907" stopIfTrue="1" operator="greaterThanOrEqual">
      <formula>0.85</formula>
    </cfRule>
    <cfRule type="cellIs" dxfId="2673" priority="42906" stopIfTrue="1" operator="between">
      <formula>0.6</formula>
      <formula>0.85</formula>
    </cfRule>
    <cfRule type="cellIs" dxfId="2672" priority="42905" stopIfTrue="1" operator="greaterThanOrEqual">
      <formula>0.85</formula>
    </cfRule>
    <cfRule type="cellIs" dxfId="2671" priority="42904" stopIfTrue="1" operator="between">
      <formula>0.6</formula>
      <formula>0.85</formula>
    </cfRule>
    <cfRule type="cellIs" dxfId="2670" priority="42903" stopIfTrue="1" operator="greaterThanOrEqual">
      <formula>0.85</formula>
    </cfRule>
    <cfRule type="cellIs" dxfId="2669" priority="42966" stopIfTrue="1" operator="between">
      <formula>0.6</formula>
      <formula>0.85</formula>
    </cfRule>
    <cfRule type="cellIs" dxfId="2668" priority="42901" stopIfTrue="1" operator="between">
      <formula>0.6</formula>
      <formula>0.85</formula>
    </cfRule>
    <cfRule type="cellIs" dxfId="2667" priority="42900" stopIfTrue="1" operator="greaterThanOrEqual">
      <formula>0.85</formula>
    </cfRule>
    <cfRule type="cellIs" dxfId="2666" priority="42899" operator="lessThan">
      <formula>0.6</formula>
    </cfRule>
    <cfRule type="cellIs" dxfId="2665" priority="42898" stopIfTrue="1" operator="between">
      <formula>0.6</formula>
      <formula>0.85</formula>
    </cfRule>
    <cfRule type="cellIs" dxfId="2664" priority="42897" stopIfTrue="1" operator="greaterThanOrEqual">
      <formula>0.85</formula>
    </cfRule>
    <cfRule type="cellIs" dxfId="2663" priority="42896" operator="lessThan">
      <formula>0.6</formula>
    </cfRule>
    <cfRule type="cellIs" dxfId="2662" priority="42895" stopIfTrue="1" operator="between">
      <formula>0.6</formula>
      <formula>0.85</formula>
    </cfRule>
    <cfRule type="cellIs" dxfId="2661" priority="42894" stopIfTrue="1" operator="greaterThanOrEqual">
      <formula>0.85</formula>
    </cfRule>
    <cfRule type="cellIs" dxfId="2660" priority="42893" operator="lessThan">
      <formula>0.6</formula>
    </cfRule>
    <cfRule type="cellIs" dxfId="2659" priority="42892" stopIfTrue="1" operator="between">
      <formula>0.6</formula>
      <formula>0.85</formula>
    </cfRule>
    <cfRule type="cellIs" dxfId="2658" priority="42891" stopIfTrue="1" operator="greaterThanOrEqual">
      <formula>0.85</formula>
    </cfRule>
    <cfRule type="cellIs" dxfId="2657" priority="42890" operator="lessThan">
      <formula>0.6</formula>
    </cfRule>
    <cfRule type="cellIs" dxfId="2656" priority="42889" stopIfTrue="1" operator="between">
      <formula>0.6</formula>
      <formula>0.85</formula>
    </cfRule>
    <cfRule type="cellIs" dxfId="2655" priority="42888" stopIfTrue="1" operator="greaterThanOrEqual">
      <formula>0.85</formula>
    </cfRule>
    <cfRule type="cellIs" dxfId="2654" priority="42887" operator="lessThan">
      <formula>0.6</formula>
    </cfRule>
    <cfRule type="cellIs" dxfId="2653" priority="42886" stopIfTrue="1" operator="between">
      <formula>0.6</formula>
      <formula>0.85</formula>
    </cfRule>
    <cfRule type="cellIs" dxfId="2652" priority="42885" stopIfTrue="1" operator="greaterThanOrEqual">
      <formula>0.85</formula>
    </cfRule>
    <cfRule type="cellIs" dxfId="2651" priority="42884" operator="lessThan">
      <formula>0.6</formula>
    </cfRule>
    <cfRule type="cellIs" dxfId="2650" priority="42883" stopIfTrue="1" operator="between">
      <formula>0.6</formula>
      <formula>0.85</formula>
    </cfRule>
    <cfRule type="cellIs" dxfId="2649" priority="42882" stopIfTrue="1" operator="greaterThanOrEqual">
      <formula>0.85</formula>
    </cfRule>
    <cfRule type="cellIs" dxfId="2648" priority="42881" operator="lessThan">
      <formula>0.6</formula>
    </cfRule>
    <cfRule type="cellIs" dxfId="2647" priority="42880" stopIfTrue="1" operator="between">
      <formula>0.6</formula>
      <formula>0.85</formula>
    </cfRule>
    <cfRule type="cellIs" dxfId="2646" priority="42879" stopIfTrue="1" operator="greaterThanOrEqual">
      <formula>0.85</formula>
    </cfRule>
    <cfRule type="cellIs" dxfId="2645" priority="42878" operator="lessThan">
      <formula>0.6</formula>
    </cfRule>
    <cfRule type="cellIs" dxfId="2644" priority="42877" stopIfTrue="1" operator="between">
      <formula>0.6</formula>
      <formula>0.85</formula>
    </cfRule>
    <cfRule type="cellIs" dxfId="2643" priority="42876" stopIfTrue="1" operator="greaterThanOrEqual">
      <formula>0.85</formula>
    </cfRule>
    <cfRule type="cellIs" dxfId="2642" priority="42875" operator="lessThan">
      <formula>0.6</formula>
    </cfRule>
    <cfRule type="cellIs" dxfId="2641" priority="42874" stopIfTrue="1" operator="between">
      <formula>0.6</formula>
      <formula>0.85</formula>
    </cfRule>
    <cfRule type="cellIs" dxfId="2640" priority="42873" stopIfTrue="1" operator="greaterThanOrEqual">
      <formula>0.85</formula>
    </cfRule>
    <cfRule type="cellIs" dxfId="2639" priority="42872" operator="lessThan">
      <formula>0.6</formula>
    </cfRule>
    <cfRule type="cellIs" dxfId="2638" priority="42871" stopIfTrue="1" operator="between">
      <formula>0.6</formula>
      <formula>0.85</formula>
    </cfRule>
    <cfRule type="cellIs" dxfId="2637" priority="42870" stopIfTrue="1" operator="greaterThanOrEqual">
      <formula>0.85</formula>
    </cfRule>
    <cfRule type="cellIs" dxfId="2636" priority="42869" operator="lessThan">
      <formula>0.6</formula>
    </cfRule>
    <cfRule type="cellIs" dxfId="2635" priority="42868" stopIfTrue="1" operator="between">
      <formula>0.6</formula>
      <formula>0.85</formula>
    </cfRule>
    <cfRule type="cellIs" dxfId="2634" priority="42867" stopIfTrue="1" operator="greaterThanOrEqual">
      <formula>0.85</formula>
    </cfRule>
    <cfRule type="cellIs" dxfId="2633" priority="42866" operator="lessThan">
      <formula>0.6</formula>
    </cfRule>
    <cfRule type="cellIs" dxfId="2632" priority="42865" stopIfTrue="1" operator="between">
      <formula>0.6</formula>
      <formula>0.85</formula>
    </cfRule>
    <cfRule type="cellIs" dxfId="2631" priority="42864" stopIfTrue="1" operator="greaterThanOrEqual">
      <formula>0.85</formula>
    </cfRule>
    <cfRule type="cellIs" dxfId="2630" priority="42863" operator="lessThan">
      <formula>0.6</formula>
    </cfRule>
    <cfRule type="cellIs" dxfId="2629" priority="42862" stopIfTrue="1" operator="between">
      <formula>0.6</formula>
      <formula>0.85</formula>
    </cfRule>
    <cfRule type="cellIs" dxfId="2628" priority="42861" stopIfTrue="1" operator="greaterThanOrEqual">
      <formula>0.85</formula>
    </cfRule>
    <cfRule type="cellIs" dxfId="2627" priority="42860" operator="lessThan">
      <formula>0.6</formula>
    </cfRule>
    <cfRule type="cellIs" dxfId="2626" priority="42859" stopIfTrue="1" operator="between">
      <formula>0.6</formula>
      <formula>0.85</formula>
    </cfRule>
    <cfRule type="cellIs" dxfId="2625" priority="42858" stopIfTrue="1" operator="greaterThanOrEqual">
      <formula>0.85</formula>
    </cfRule>
    <cfRule type="cellIs" dxfId="2624" priority="42857" operator="lessThan">
      <formula>0.6</formula>
    </cfRule>
    <cfRule type="cellIs" dxfId="2623" priority="42856" stopIfTrue="1" operator="between">
      <formula>0.6</formula>
      <formula>0.85</formula>
    </cfRule>
    <cfRule type="cellIs" dxfId="2622" priority="42855" stopIfTrue="1" operator="greaterThanOrEqual">
      <formula>0.85</formula>
    </cfRule>
    <cfRule type="cellIs" dxfId="2621" priority="42854" operator="lessThan">
      <formula>0.6</formula>
    </cfRule>
    <cfRule type="cellIs" dxfId="2620" priority="42853" stopIfTrue="1" operator="between">
      <formula>0.6</formula>
      <formula>0.85</formula>
    </cfRule>
    <cfRule type="cellIs" dxfId="2619" priority="42852" stopIfTrue="1" operator="greaterThanOrEqual">
      <formula>0.85</formula>
    </cfRule>
    <cfRule type="cellIs" dxfId="2618" priority="42851" operator="lessThan">
      <formula>0.6</formula>
    </cfRule>
    <cfRule type="cellIs" dxfId="2617" priority="42850" stopIfTrue="1" operator="between">
      <formula>0.6</formula>
      <formula>0.85</formula>
    </cfRule>
    <cfRule type="cellIs" dxfId="2616" priority="42849" stopIfTrue="1" operator="greaterThanOrEqual">
      <formula>0.85</formula>
    </cfRule>
    <cfRule type="cellIs" dxfId="2615" priority="42848" operator="lessThan">
      <formula>0.6</formula>
    </cfRule>
    <cfRule type="cellIs" dxfId="2614" priority="42847" stopIfTrue="1" operator="between">
      <formula>0.6</formula>
      <formula>0.85</formula>
    </cfRule>
    <cfRule type="cellIs" dxfId="2613" priority="42846" stopIfTrue="1" operator="greaterThanOrEqual">
      <formula>0.85</formula>
    </cfRule>
    <cfRule type="cellIs" dxfId="2612" priority="42845" operator="lessThan">
      <formula>0.6</formula>
    </cfRule>
    <cfRule type="cellIs" dxfId="2611" priority="42844" stopIfTrue="1" operator="between">
      <formula>0.6</formula>
      <formula>0.85</formula>
    </cfRule>
    <cfRule type="cellIs" dxfId="2610" priority="42843" stopIfTrue="1" operator="greaterThanOrEqual">
      <formula>0.85</formula>
    </cfRule>
    <cfRule type="cellIs" dxfId="2609" priority="42842" operator="lessThan">
      <formula>0.6</formula>
    </cfRule>
    <cfRule type="cellIs" dxfId="2608" priority="42965" stopIfTrue="1" operator="greaterThanOrEqual">
      <formula>0.85</formula>
    </cfRule>
    <cfRule type="cellIs" dxfId="2607" priority="42840" stopIfTrue="1" operator="greaterThanOrEqual">
      <formula>0.85</formula>
    </cfRule>
    <cfRule type="cellIs" dxfId="2606" priority="42839" operator="lessThan">
      <formula>0.6</formula>
    </cfRule>
    <cfRule type="cellIs" dxfId="2605" priority="42838" stopIfTrue="1" operator="between">
      <formula>0.6</formula>
      <formula>0.85</formula>
    </cfRule>
    <cfRule type="cellIs" dxfId="2604" priority="42837" stopIfTrue="1" operator="greaterThanOrEqual">
      <formula>0.85</formula>
    </cfRule>
    <cfRule type="cellIs" dxfId="2603" priority="42836" operator="lessThan">
      <formula>0.6</formula>
    </cfRule>
    <cfRule type="cellIs" dxfId="2602" priority="42835" stopIfTrue="1" operator="between">
      <formula>0.6</formula>
      <formula>0.85</formula>
    </cfRule>
    <cfRule type="cellIs" dxfId="2601" priority="42834" stopIfTrue="1" operator="greaterThanOrEqual">
      <formula>0.85</formula>
    </cfRule>
    <cfRule type="cellIs" dxfId="2600" priority="42833" operator="lessThan">
      <formula>0.6</formula>
    </cfRule>
    <cfRule type="cellIs" dxfId="2599" priority="42832" stopIfTrue="1" operator="between">
      <formula>0.6</formula>
      <formula>0.85</formula>
    </cfRule>
    <cfRule type="cellIs" dxfId="2598" priority="42831" stopIfTrue="1" operator="greaterThanOrEqual">
      <formula>0.85</formula>
    </cfRule>
    <cfRule type="cellIs" dxfId="2597" priority="42830" operator="lessThan">
      <formula>0.6</formula>
    </cfRule>
    <cfRule type="cellIs" dxfId="2596" priority="42829" stopIfTrue="1" operator="between">
      <formula>0.6</formula>
      <formula>0.85</formula>
    </cfRule>
    <cfRule type="cellIs" dxfId="2595" priority="42828" stopIfTrue="1" operator="greaterThanOrEqual">
      <formula>0.85</formula>
    </cfRule>
    <cfRule type="cellIs" dxfId="2594" priority="42827" operator="lessThan">
      <formula>0.6</formula>
    </cfRule>
    <cfRule type="cellIs" dxfId="2593" priority="42826" stopIfTrue="1" operator="between">
      <formula>0.6</formula>
      <formula>0.85</formula>
    </cfRule>
    <cfRule type="cellIs" dxfId="2592" priority="42825" stopIfTrue="1" operator="greaterThanOrEqual">
      <formula>0.85</formula>
    </cfRule>
    <cfRule type="cellIs" dxfId="2591" priority="42824" operator="lessThan">
      <formula>0.6</formula>
    </cfRule>
    <cfRule type="cellIs" dxfId="2590" priority="42823" stopIfTrue="1" operator="between">
      <formula>0.6</formula>
      <formula>0.85</formula>
    </cfRule>
    <cfRule type="cellIs" dxfId="2589" priority="42822" stopIfTrue="1" operator="greaterThanOrEqual">
      <formula>0.85</formula>
    </cfRule>
    <cfRule type="cellIs" dxfId="2588" priority="42821" operator="lessThan">
      <formula>0.6</formula>
    </cfRule>
    <cfRule type="cellIs" dxfId="2587" priority="42820" stopIfTrue="1" operator="between">
      <formula>0.6</formula>
      <formula>0.85</formula>
    </cfRule>
    <cfRule type="cellIs" dxfId="2586" priority="42819" stopIfTrue="1" operator="greaterThanOrEqual">
      <formula>0.85</formula>
    </cfRule>
    <cfRule type="cellIs" dxfId="2585" priority="42818" operator="lessThan">
      <formula>0.6</formula>
    </cfRule>
    <cfRule type="cellIs" dxfId="2584" priority="42817" stopIfTrue="1" operator="between">
      <formula>0.6</formula>
      <formula>0.85</formula>
    </cfRule>
    <cfRule type="cellIs" dxfId="2583" priority="42816" stopIfTrue="1" operator="greaterThanOrEqual">
      <formula>0.85</formula>
    </cfRule>
    <cfRule type="cellIs" dxfId="2582" priority="42815" operator="lessThan">
      <formula>0.6</formula>
    </cfRule>
    <cfRule type="cellIs" dxfId="2581" priority="42814" stopIfTrue="1" operator="between">
      <formula>0.6</formula>
      <formula>0.85</formula>
    </cfRule>
    <cfRule type="cellIs" dxfId="2580" priority="42813" stopIfTrue="1" operator="greaterThanOrEqual">
      <formula>0.85</formula>
    </cfRule>
    <cfRule type="cellIs" dxfId="2579" priority="42812" operator="lessThan">
      <formula>0.6</formula>
    </cfRule>
    <cfRule type="cellIs" dxfId="2578" priority="42808" stopIfTrue="1" operator="between">
      <formula>0.6</formula>
      <formula>0.85</formula>
    </cfRule>
    <cfRule type="cellIs" dxfId="2577" priority="42807" stopIfTrue="1" operator="greaterThanOrEqual">
      <formula>0.85</formula>
    </cfRule>
    <cfRule type="cellIs" dxfId="2576" priority="42742" operator="lessThan">
      <formula>0.6</formula>
    </cfRule>
    <cfRule type="cellIs" dxfId="2575" priority="42964" stopIfTrue="1" operator="between">
      <formula>0.6</formula>
      <formula>0.85</formula>
    </cfRule>
    <cfRule type="cellIs" dxfId="2574" priority="42841" stopIfTrue="1" operator="between">
      <formula>0.6</formula>
      <formula>0.85</formula>
    </cfRule>
    <cfRule type="cellIs" dxfId="2573" priority="42963" stopIfTrue="1" operator="greaterThanOrEqual">
      <formula>0.85</formula>
    </cfRule>
  </conditionalFormatting>
  <conditionalFormatting sqref="AM17:AP18 AR17:AR18">
    <cfRule type="cellIs" dxfId="2572" priority="148" stopIfTrue="1" operator="between">
      <formula>0.6</formula>
      <formula>0.85</formula>
    </cfRule>
    <cfRule type="cellIs" dxfId="2571" priority="147" stopIfTrue="1" operator="greaterThanOrEqual">
      <formula>0.85</formula>
    </cfRule>
  </conditionalFormatting>
  <conditionalFormatting sqref="AM19:AP25 AR19:AR25">
    <cfRule type="cellIs" dxfId="2570" priority="32885" stopIfTrue="1" operator="greaterThanOrEqual">
      <formula>0.85</formula>
    </cfRule>
    <cfRule type="cellIs" dxfId="2569" priority="32884" operator="lessThan">
      <formula>0.6</formula>
    </cfRule>
    <cfRule type="cellIs" dxfId="2568" priority="32886" stopIfTrue="1" operator="between">
      <formula>0.6</formula>
      <formula>0.85</formula>
    </cfRule>
  </conditionalFormatting>
  <conditionalFormatting sqref="AM25:AP26 AR25:AR26">
    <cfRule type="cellIs" dxfId="2567" priority="32880" stopIfTrue="1" operator="between">
      <formula>0.6</formula>
      <formula>0.85</formula>
    </cfRule>
    <cfRule type="cellIs" dxfId="2566" priority="32879" stopIfTrue="1" operator="greaterThanOrEqual">
      <formula>0.85</formula>
    </cfRule>
    <cfRule type="cellIs" dxfId="2565" priority="32878" operator="lessThan">
      <formula>0.6</formula>
    </cfRule>
  </conditionalFormatting>
  <conditionalFormatting sqref="AM26:AP27 AR26:AR27">
    <cfRule type="cellIs" dxfId="2564" priority="32874" stopIfTrue="1" operator="between">
      <formula>0.6</formula>
      <formula>0.85</formula>
    </cfRule>
    <cfRule type="cellIs" dxfId="2563" priority="32873" stopIfTrue="1" operator="greaterThanOrEqual">
      <formula>0.85</formula>
    </cfRule>
  </conditionalFormatting>
  <conditionalFormatting sqref="AM26:AP28 AR26:AR28">
    <cfRule type="cellIs" dxfId="2562" priority="32861" operator="lessThan">
      <formula>0.6</formula>
    </cfRule>
  </conditionalFormatting>
  <conditionalFormatting sqref="AM27:AP27 AR27">
    <cfRule type="cellIs" dxfId="2561" priority="32872" stopIfTrue="1" operator="between">
      <formula>0.6</formula>
      <formula>0.85</formula>
    </cfRule>
    <cfRule type="cellIs" dxfId="2560" priority="32871" stopIfTrue="1" operator="greaterThanOrEqual">
      <formula>0.85</formula>
    </cfRule>
  </conditionalFormatting>
  <conditionalFormatting sqref="AM27:AP28 AR27:AR28">
    <cfRule type="cellIs" dxfId="2559" priority="32867" stopIfTrue="1" operator="between">
      <formula>0.6</formula>
      <formula>0.85</formula>
    </cfRule>
    <cfRule type="cellIs" dxfId="2558" priority="32866" stopIfTrue="1" operator="greaterThanOrEqual">
      <formula>0.85</formula>
    </cfRule>
  </conditionalFormatting>
  <conditionalFormatting sqref="AM28:AP28 AR28">
    <cfRule type="cellIs" dxfId="2557" priority="32864" stopIfTrue="1" operator="greaterThanOrEqual">
      <formula>0.85</formula>
    </cfRule>
    <cfRule type="cellIs" dxfId="2556" priority="32863" stopIfTrue="1" operator="between">
      <formula>0.6</formula>
      <formula>0.85</formula>
    </cfRule>
    <cfRule type="cellIs" dxfId="2555" priority="32862" stopIfTrue="1" operator="greaterThanOrEqual">
      <formula>0.85</formula>
    </cfRule>
    <cfRule type="cellIs" dxfId="2554" priority="32865" stopIfTrue="1" operator="between">
      <formula>0.6</formula>
      <formula>0.85</formula>
    </cfRule>
  </conditionalFormatting>
  <conditionalFormatting sqref="AM28:AP29 AR28:AR29">
    <cfRule type="cellIs" dxfId="2553" priority="32857" stopIfTrue="1" operator="between">
      <formula>0.6</formula>
      <formula>0.85</formula>
    </cfRule>
    <cfRule type="cellIs" dxfId="2552" priority="32856" stopIfTrue="1" operator="greaterThanOrEqual">
      <formula>0.85</formula>
    </cfRule>
    <cfRule type="cellIs" dxfId="2551" priority="32821" operator="lessThan">
      <formula>0.6</formula>
    </cfRule>
  </conditionalFormatting>
  <conditionalFormatting sqref="AM29:AP29 AR29">
    <cfRule type="cellIs" dxfId="2550" priority="32851" stopIfTrue="1" operator="between">
      <formula>0.6</formula>
      <formula>0.85</formula>
    </cfRule>
    <cfRule type="cellIs" dxfId="2549" priority="32850" stopIfTrue="1" operator="greaterThanOrEqual">
      <formula>0.85</formula>
    </cfRule>
    <cfRule type="cellIs" dxfId="2548" priority="32849" stopIfTrue="1" operator="between">
      <formula>0.6</formula>
      <formula>0.85</formula>
    </cfRule>
    <cfRule type="cellIs" dxfId="2547" priority="32848" stopIfTrue="1" operator="greaterThanOrEqual">
      <formula>0.85</formula>
    </cfRule>
    <cfRule type="cellIs" dxfId="2546" priority="32847" stopIfTrue="1" operator="between">
      <formula>0.6</formula>
      <formula>0.85</formula>
    </cfRule>
    <cfRule type="cellIs" dxfId="2545" priority="32846" stopIfTrue="1" operator="greaterThanOrEqual">
      <formula>0.85</formula>
    </cfRule>
    <cfRule type="cellIs" dxfId="2544" priority="32845" stopIfTrue="1" operator="between">
      <formula>0.6</formula>
      <formula>0.85</formula>
    </cfRule>
    <cfRule type="cellIs" dxfId="2543" priority="32844" stopIfTrue="1" operator="greaterThanOrEqual">
      <formula>0.85</formula>
    </cfRule>
    <cfRule type="cellIs" dxfId="2542" priority="32843" stopIfTrue="1" operator="between">
      <formula>0.6</formula>
      <formula>0.85</formula>
    </cfRule>
    <cfRule type="cellIs" dxfId="2541" priority="32842" stopIfTrue="1" operator="greaterThanOrEqual">
      <formula>0.85</formula>
    </cfRule>
    <cfRule type="cellIs" dxfId="2540" priority="32841" stopIfTrue="1" operator="between">
      <formula>0.6</formula>
      <formula>0.85</formula>
    </cfRule>
    <cfRule type="cellIs" dxfId="2539" priority="32840" stopIfTrue="1" operator="greaterThanOrEqual">
      <formula>0.85</formula>
    </cfRule>
    <cfRule type="cellIs" dxfId="2538" priority="32839" stopIfTrue="1" operator="between">
      <formula>0.6</formula>
      <formula>0.85</formula>
    </cfRule>
    <cfRule type="cellIs" dxfId="2537" priority="32838" stopIfTrue="1" operator="greaterThanOrEqual">
      <formula>0.85</formula>
    </cfRule>
    <cfRule type="cellIs" dxfId="2536" priority="32837" stopIfTrue="1" operator="between">
      <formula>0.6</formula>
      <formula>0.85</formula>
    </cfRule>
    <cfRule type="cellIs" dxfId="2535" priority="32836" stopIfTrue="1" operator="greaterThanOrEqual">
      <formula>0.85</formula>
    </cfRule>
    <cfRule type="cellIs" dxfId="2534" priority="32835" stopIfTrue="1" operator="between">
      <formula>0.6</formula>
      <formula>0.85</formula>
    </cfRule>
    <cfRule type="cellIs" dxfId="2533" priority="32834" stopIfTrue="1" operator="greaterThanOrEqual">
      <formula>0.85</formula>
    </cfRule>
    <cfRule type="cellIs" dxfId="2532" priority="32833" stopIfTrue="1" operator="between">
      <formula>0.6</formula>
      <formula>0.85</formula>
    </cfRule>
    <cfRule type="cellIs" dxfId="2531" priority="32832" stopIfTrue="1" operator="greaterThanOrEqual">
      <formula>0.85</formula>
    </cfRule>
    <cfRule type="cellIs" dxfId="2530" priority="32831" stopIfTrue="1" operator="between">
      <formula>0.6</formula>
      <formula>0.85</formula>
    </cfRule>
    <cfRule type="cellIs" dxfId="2529" priority="32830" stopIfTrue="1" operator="greaterThanOrEqual">
      <formula>0.85</formula>
    </cfRule>
    <cfRule type="cellIs" dxfId="2528" priority="32855" stopIfTrue="1" operator="between">
      <formula>0.6</formula>
      <formula>0.85</formula>
    </cfRule>
    <cfRule type="cellIs" dxfId="2527" priority="32828" stopIfTrue="1" operator="greaterThanOrEqual">
      <formula>0.85</formula>
    </cfRule>
    <cfRule type="cellIs" dxfId="2526" priority="32827" stopIfTrue="1" operator="between">
      <formula>0.6</formula>
      <formula>0.85</formula>
    </cfRule>
    <cfRule type="cellIs" dxfId="2525" priority="32826" stopIfTrue="1" operator="greaterThanOrEqual">
      <formula>0.85</formula>
    </cfRule>
    <cfRule type="cellIs" dxfId="2524" priority="32825" stopIfTrue="1" operator="between">
      <formula>0.6</formula>
      <formula>0.85</formula>
    </cfRule>
    <cfRule type="cellIs" dxfId="2523" priority="32824" stopIfTrue="1" operator="greaterThanOrEqual">
      <formula>0.85</formula>
    </cfRule>
    <cfRule type="cellIs" dxfId="2522" priority="32823" stopIfTrue="1" operator="between">
      <formula>0.6</formula>
      <formula>0.85</formula>
    </cfRule>
    <cfRule type="cellIs" dxfId="2521" priority="32829" stopIfTrue="1" operator="between">
      <formula>0.6</formula>
      <formula>0.85</formula>
    </cfRule>
    <cfRule type="cellIs" dxfId="2520" priority="32854" stopIfTrue="1" operator="greaterThanOrEqual">
      <formula>0.85</formula>
    </cfRule>
    <cfRule type="cellIs" dxfId="2519" priority="32853" stopIfTrue="1" operator="between">
      <formula>0.6</formula>
      <formula>0.85</formula>
    </cfRule>
    <cfRule type="cellIs" dxfId="2518" priority="32852" stopIfTrue="1" operator="greaterThanOrEqual">
      <formula>0.85</formula>
    </cfRule>
    <cfRule type="cellIs" dxfId="2517" priority="32822" stopIfTrue="1" operator="greaterThanOrEqual">
      <formula>0.85</formula>
    </cfRule>
  </conditionalFormatting>
  <conditionalFormatting sqref="AM29:AP30 AR29:AR30">
    <cfRule type="cellIs" dxfId="2516" priority="32817" stopIfTrue="1" operator="between">
      <formula>0.6</formula>
      <formula>0.85</formula>
    </cfRule>
    <cfRule type="cellIs" dxfId="2515" priority="32816" stopIfTrue="1" operator="greaterThanOrEqual">
      <formula>0.85</formula>
    </cfRule>
    <cfRule type="cellIs" dxfId="2514" priority="32781" operator="lessThan">
      <formula>0.6</formula>
    </cfRule>
  </conditionalFormatting>
  <conditionalFormatting sqref="AM30:AP30 AR30">
    <cfRule type="cellIs" dxfId="2513" priority="32813" stopIfTrue="1" operator="between">
      <formula>0.6</formula>
      <formula>0.85</formula>
    </cfRule>
    <cfRule type="cellIs" dxfId="2512" priority="32812" stopIfTrue="1" operator="greaterThanOrEqual">
      <formula>0.85</formula>
    </cfRule>
    <cfRule type="cellIs" dxfId="2511" priority="32811" stopIfTrue="1" operator="between">
      <formula>0.6</formula>
      <formula>0.85</formula>
    </cfRule>
    <cfRule type="cellIs" dxfId="2510" priority="32810" stopIfTrue="1" operator="greaterThanOrEqual">
      <formula>0.85</formula>
    </cfRule>
    <cfRule type="cellIs" dxfId="2509" priority="32809" stopIfTrue="1" operator="between">
      <formula>0.6</formula>
      <formula>0.85</formula>
    </cfRule>
    <cfRule type="cellIs" dxfId="2508" priority="32808" stopIfTrue="1" operator="greaterThanOrEqual">
      <formula>0.85</formula>
    </cfRule>
    <cfRule type="cellIs" dxfId="2507" priority="32807" stopIfTrue="1" operator="between">
      <formula>0.6</formula>
      <formula>0.85</formula>
    </cfRule>
    <cfRule type="cellIs" dxfId="2506" priority="32806" stopIfTrue="1" operator="greaterThanOrEqual">
      <formula>0.85</formula>
    </cfRule>
    <cfRule type="cellIs" dxfId="2505" priority="32805" stopIfTrue="1" operator="between">
      <formula>0.6</formula>
      <formula>0.85</formula>
    </cfRule>
    <cfRule type="cellIs" dxfId="2504" priority="32804" stopIfTrue="1" operator="greaterThanOrEqual">
      <formula>0.85</formula>
    </cfRule>
    <cfRule type="cellIs" dxfId="2503" priority="32803" stopIfTrue="1" operator="between">
      <formula>0.6</formula>
      <formula>0.85</formula>
    </cfRule>
    <cfRule type="cellIs" dxfId="2502" priority="32802" stopIfTrue="1" operator="greaterThanOrEqual">
      <formula>0.85</formula>
    </cfRule>
    <cfRule type="cellIs" dxfId="2501" priority="32801" stopIfTrue="1" operator="between">
      <formula>0.6</formula>
      <formula>0.85</formula>
    </cfRule>
    <cfRule type="cellIs" dxfId="2500" priority="32800" stopIfTrue="1" operator="greaterThanOrEqual">
      <formula>0.85</formula>
    </cfRule>
    <cfRule type="cellIs" dxfId="2499" priority="32799" stopIfTrue="1" operator="between">
      <formula>0.6</formula>
      <formula>0.85</formula>
    </cfRule>
    <cfRule type="cellIs" dxfId="2498" priority="32798" stopIfTrue="1" operator="greaterThanOrEqual">
      <formula>0.85</formula>
    </cfRule>
    <cfRule type="cellIs" dxfId="2497" priority="32797" stopIfTrue="1" operator="between">
      <formula>0.6</formula>
      <formula>0.85</formula>
    </cfRule>
    <cfRule type="cellIs" dxfId="2496" priority="32796" stopIfTrue="1" operator="greaterThanOrEqual">
      <formula>0.85</formula>
    </cfRule>
    <cfRule type="cellIs" dxfId="2495" priority="32795" stopIfTrue="1" operator="between">
      <formula>0.6</formula>
      <formula>0.85</formula>
    </cfRule>
    <cfRule type="cellIs" dxfId="2494" priority="32794" stopIfTrue="1" operator="greaterThanOrEqual">
      <formula>0.85</formula>
    </cfRule>
    <cfRule type="cellIs" dxfId="2493" priority="32793" stopIfTrue="1" operator="between">
      <formula>0.6</formula>
      <formula>0.85</formula>
    </cfRule>
    <cfRule type="cellIs" dxfId="2492" priority="32792" stopIfTrue="1" operator="greaterThanOrEqual">
      <formula>0.85</formula>
    </cfRule>
    <cfRule type="cellIs" dxfId="2491" priority="32791" stopIfTrue="1" operator="between">
      <formula>0.6</formula>
      <formula>0.85</formula>
    </cfRule>
    <cfRule type="cellIs" dxfId="2490" priority="32790" stopIfTrue="1" operator="greaterThanOrEqual">
      <formula>0.85</formula>
    </cfRule>
    <cfRule type="cellIs" dxfId="2489" priority="32789" stopIfTrue="1" operator="between">
      <formula>0.6</formula>
      <formula>0.85</formula>
    </cfRule>
    <cfRule type="cellIs" dxfId="2488" priority="32788" stopIfTrue="1" operator="greaterThanOrEqual">
      <formula>0.85</formula>
    </cfRule>
    <cfRule type="cellIs" dxfId="2487" priority="32787" stopIfTrue="1" operator="between">
      <formula>0.6</formula>
      <formula>0.85</formula>
    </cfRule>
    <cfRule type="cellIs" dxfId="2486" priority="32786" stopIfTrue="1" operator="greaterThanOrEqual">
      <formula>0.85</formula>
    </cfRule>
    <cfRule type="cellIs" dxfId="2485" priority="32785" stopIfTrue="1" operator="between">
      <formula>0.6</formula>
      <formula>0.85</formula>
    </cfRule>
    <cfRule type="cellIs" dxfId="2484" priority="32784" stopIfTrue="1" operator="greaterThanOrEqual">
      <formula>0.85</formula>
    </cfRule>
    <cfRule type="cellIs" dxfId="2483" priority="32783" stopIfTrue="1" operator="between">
      <formula>0.6</formula>
      <formula>0.85</formula>
    </cfRule>
    <cfRule type="cellIs" dxfId="2482" priority="32782" stopIfTrue="1" operator="greaterThanOrEqual">
      <formula>0.85</formula>
    </cfRule>
    <cfRule type="cellIs" dxfId="2481" priority="32780" stopIfTrue="1" operator="between">
      <formula>0.6</formula>
      <formula>0.85</formula>
    </cfRule>
    <cfRule type="cellIs" dxfId="2480" priority="32779" stopIfTrue="1" operator="greaterThanOrEqual">
      <formula>0.85</formula>
    </cfRule>
    <cfRule type="cellIs" dxfId="2479" priority="32778" operator="lessThan">
      <formula>0.6</formula>
    </cfRule>
    <cfRule type="cellIs" dxfId="2478" priority="32777" stopIfTrue="1" operator="between">
      <formula>0.6</formula>
      <formula>0.85</formula>
    </cfRule>
    <cfRule type="cellIs" dxfId="2477" priority="32776" stopIfTrue="1" operator="greaterThanOrEqual">
      <formula>0.85</formula>
    </cfRule>
    <cfRule type="cellIs" dxfId="2476" priority="32775" operator="lessThan">
      <formula>0.6</formula>
    </cfRule>
    <cfRule type="cellIs" dxfId="2475" priority="32774" stopIfTrue="1" operator="between">
      <formula>0.6</formula>
      <formula>0.85</formula>
    </cfRule>
    <cfRule type="cellIs" dxfId="2474" priority="32773" stopIfTrue="1" operator="greaterThanOrEqual">
      <formula>0.85</formula>
    </cfRule>
    <cfRule type="cellIs" dxfId="2473" priority="32772" operator="lessThan">
      <formula>0.6</formula>
    </cfRule>
    <cfRule type="cellIs" dxfId="2472" priority="32771" stopIfTrue="1" operator="between">
      <formula>0.6</formula>
      <formula>0.85</formula>
    </cfRule>
    <cfRule type="cellIs" dxfId="2471" priority="32770" stopIfTrue="1" operator="greaterThanOrEqual">
      <formula>0.85</formula>
    </cfRule>
    <cfRule type="cellIs" dxfId="2470" priority="32769" operator="lessThan">
      <formula>0.6</formula>
    </cfRule>
    <cfRule type="cellIs" dxfId="2469" priority="32768" stopIfTrue="1" operator="between">
      <formula>0.6</formula>
      <formula>0.85</formula>
    </cfRule>
    <cfRule type="cellIs" dxfId="2468" priority="32767" stopIfTrue="1" operator="greaterThanOrEqual">
      <formula>0.85</formula>
    </cfRule>
    <cfRule type="cellIs" dxfId="2467" priority="32766" operator="lessThan">
      <formula>0.6</formula>
    </cfRule>
    <cfRule type="cellIs" dxfId="2466" priority="32765" stopIfTrue="1" operator="between">
      <formula>0.6</formula>
      <formula>0.85</formula>
    </cfRule>
    <cfRule type="cellIs" dxfId="2465" priority="32764" stopIfTrue="1" operator="greaterThanOrEqual">
      <formula>0.85</formula>
    </cfRule>
    <cfRule type="cellIs" dxfId="2464" priority="32763" operator="lessThan">
      <formula>0.6</formula>
    </cfRule>
    <cfRule type="cellIs" dxfId="2463" priority="32762" stopIfTrue="1" operator="between">
      <formula>0.6</formula>
      <formula>0.85</formula>
    </cfRule>
    <cfRule type="cellIs" dxfId="2462" priority="32761" stopIfTrue="1" operator="greaterThanOrEqual">
      <formula>0.85</formula>
    </cfRule>
    <cfRule type="cellIs" dxfId="2461" priority="32760" operator="lessThan">
      <formula>0.6</formula>
    </cfRule>
    <cfRule type="cellIs" dxfId="2460" priority="32759" stopIfTrue="1" operator="between">
      <formula>0.6</formula>
      <formula>0.85</formula>
    </cfRule>
    <cfRule type="cellIs" dxfId="2459" priority="32758" stopIfTrue="1" operator="greaterThanOrEqual">
      <formula>0.85</formula>
    </cfRule>
    <cfRule type="cellIs" dxfId="2458" priority="32757" operator="lessThan">
      <formula>0.6</formula>
    </cfRule>
    <cfRule type="cellIs" dxfId="2457" priority="32756" stopIfTrue="1" operator="between">
      <formula>0.6</formula>
      <formula>0.85</formula>
    </cfRule>
    <cfRule type="cellIs" dxfId="2456" priority="32755" stopIfTrue="1" operator="greaterThanOrEqual">
      <formula>0.85</formula>
    </cfRule>
    <cfRule type="cellIs" dxfId="2455" priority="32754" operator="lessThan">
      <formula>0.6</formula>
    </cfRule>
    <cfRule type="cellIs" dxfId="2454" priority="32753" stopIfTrue="1" operator="between">
      <formula>0.6</formula>
      <formula>0.85</formula>
    </cfRule>
    <cfRule type="cellIs" dxfId="2453" priority="32752" stopIfTrue="1" operator="greaterThanOrEqual">
      <formula>0.85</formula>
    </cfRule>
    <cfRule type="cellIs" dxfId="2452" priority="32750" stopIfTrue="1" operator="between">
      <formula>0.6</formula>
      <formula>0.85</formula>
    </cfRule>
    <cfRule type="cellIs" dxfId="2451" priority="32749" stopIfTrue="1" operator="greaterThanOrEqual">
      <formula>0.85</formula>
    </cfRule>
    <cfRule type="cellIs" dxfId="2450" priority="32748" operator="lessThan">
      <formula>0.6</formula>
    </cfRule>
    <cfRule type="cellIs" dxfId="2449" priority="32747" stopIfTrue="1" operator="between">
      <formula>0.6</formula>
      <formula>0.85</formula>
    </cfRule>
    <cfRule type="cellIs" dxfId="2448" priority="32746" stopIfTrue="1" operator="greaterThanOrEqual">
      <formula>0.85</formula>
    </cfRule>
    <cfRule type="cellIs" dxfId="2447" priority="32745" operator="lessThan">
      <formula>0.6</formula>
    </cfRule>
    <cfRule type="cellIs" dxfId="2446" priority="32744" stopIfTrue="1" operator="between">
      <formula>0.6</formula>
      <formula>0.85</formula>
    </cfRule>
    <cfRule type="cellIs" dxfId="2445" priority="32743" stopIfTrue="1" operator="greaterThanOrEqual">
      <formula>0.85</formula>
    </cfRule>
    <cfRule type="cellIs" dxfId="2444" priority="32742" operator="lessThan">
      <formula>0.6</formula>
    </cfRule>
    <cfRule type="cellIs" dxfId="2443" priority="32741" stopIfTrue="1" operator="between">
      <formula>0.6</formula>
      <formula>0.85</formula>
    </cfRule>
    <cfRule type="cellIs" dxfId="2442" priority="32740" stopIfTrue="1" operator="greaterThanOrEqual">
      <formula>0.85</formula>
    </cfRule>
    <cfRule type="cellIs" dxfId="2441" priority="32739" operator="lessThan">
      <formula>0.6</formula>
    </cfRule>
    <cfRule type="cellIs" dxfId="2440" priority="32738" stopIfTrue="1" operator="between">
      <formula>0.6</formula>
      <formula>0.85</formula>
    </cfRule>
    <cfRule type="cellIs" dxfId="2439" priority="32737" stopIfTrue="1" operator="greaterThanOrEqual">
      <formula>0.85</formula>
    </cfRule>
    <cfRule type="cellIs" dxfId="2438" priority="32736" operator="lessThan">
      <formula>0.6</formula>
    </cfRule>
    <cfRule type="cellIs" dxfId="2437" priority="32751" operator="lessThan">
      <formula>0.6</formula>
    </cfRule>
    <cfRule type="cellIs" dxfId="2436" priority="32815" stopIfTrue="1" operator="between">
      <formula>0.6</formula>
      <formula>0.85</formula>
    </cfRule>
    <cfRule type="cellIs" dxfId="2435" priority="32814" stopIfTrue="1" operator="greaterThanOrEqual">
      <formula>0.85</formula>
    </cfRule>
  </conditionalFormatting>
  <conditionalFormatting sqref="AM30:AP31 AR30:AR31">
    <cfRule type="cellIs" dxfId="2434" priority="32696" operator="lessThan">
      <formula>0.6</formula>
    </cfRule>
    <cfRule type="cellIs" dxfId="2433" priority="32731" stopIfTrue="1" operator="greaterThanOrEqual">
      <formula>0.85</formula>
    </cfRule>
    <cfRule type="cellIs" dxfId="2432" priority="32732" stopIfTrue="1" operator="between">
      <formula>0.6</formula>
      <formula>0.85</formula>
    </cfRule>
  </conditionalFormatting>
  <conditionalFormatting sqref="AM31:AP31 AR31">
    <cfRule type="cellIs" dxfId="2431" priority="32727" stopIfTrue="1" operator="greaterThanOrEqual">
      <formula>0.85</formula>
    </cfRule>
    <cfRule type="cellIs" dxfId="2430" priority="32726" stopIfTrue="1" operator="between">
      <formula>0.6</formula>
      <formula>0.85</formula>
    </cfRule>
    <cfRule type="cellIs" dxfId="2429" priority="32725" stopIfTrue="1" operator="greaterThanOrEqual">
      <formula>0.85</formula>
    </cfRule>
    <cfRule type="cellIs" dxfId="2428" priority="32724" stopIfTrue="1" operator="between">
      <formula>0.6</formula>
      <formula>0.85</formula>
    </cfRule>
    <cfRule type="cellIs" dxfId="2427" priority="32723" stopIfTrue="1" operator="greaterThanOrEqual">
      <formula>0.85</formula>
    </cfRule>
    <cfRule type="cellIs" dxfId="2426" priority="32722" stopIfTrue="1" operator="between">
      <formula>0.6</formula>
      <formula>0.85</formula>
    </cfRule>
    <cfRule type="cellIs" dxfId="2425" priority="32721" stopIfTrue="1" operator="greaterThanOrEqual">
      <formula>0.85</formula>
    </cfRule>
    <cfRule type="cellIs" dxfId="2424" priority="32720" stopIfTrue="1" operator="between">
      <formula>0.6</formula>
      <formula>0.85</formula>
    </cfRule>
    <cfRule type="cellIs" dxfId="2423" priority="32719" stopIfTrue="1" operator="greaterThanOrEqual">
      <formula>0.85</formula>
    </cfRule>
    <cfRule type="cellIs" dxfId="2422" priority="32718" stopIfTrue="1" operator="between">
      <formula>0.6</formula>
      <formula>0.85</formula>
    </cfRule>
    <cfRule type="cellIs" dxfId="2421" priority="32717" stopIfTrue="1" operator="greaterThanOrEqual">
      <formula>0.85</formula>
    </cfRule>
    <cfRule type="cellIs" dxfId="2420" priority="32716" stopIfTrue="1" operator="between">
      <formula>0.6</formula>
      <formula>0.85</formula>
    </cfRule>
    <cfRule type="cellIs" dxfId="2419" priority="32715" stopIfTrue="1" operator="greaterThanOrEqual">
      <formula>0.85</formula>
    </cfRule>
    <cfRule type="cellIs" dxfId="2418" priority="32714" stopIfTrue="1" operator="between">
      <formula>0.6</formula>
      <formula>0.85</formula>
    </cfRule>
    <cfRule type="cellIs" dxfId="2417" priority="32713" stopIfTrue="1" operator="greaterThanOrEqual">
      <formula>0.85</formula>
    </cfRule>
    <cfRule type="cellIs" dxfId="2416" priority="32712" stopIfTrue="1" operator="between">
      <formula>0.6</formula>
      <formula>0.85</formula>
    </cfRule>
    <cfRule type="cellIs" dxfId="2415" priority="32711" stopIfTrue="1" operator="greaterThanOrEqual">
      <formula>0.85</formula>
    </cfRule>
    <cfRule type="cellIs" dxfId="2414" priority="32710" stopIfTrue="1" operator="between">
      <formula>0.6</formula>
      <formula>0.85</formula>
    </cfRule>
    <cfRule type="cellIs" dxfId="2413" priority="32709" stopIfTrue="1" operator="greaterThanOrEqual">
      <formula>0.85</formula>
    </cfRule>
    <cfRule type="cellIs" dxfId="2412" priority="32708" stopIfTrue="1" operator="between">
      <formula>0.6</formula>
      <formula>0.85</formula>
    </cfRule>
    <cfRule type="cellIs" dxfId="2411" priority="32707" stopIfTrue="1" operator="greaterThanOrEqual">
      <formula>0.85</formula>
    </cfRule>
    <cfRule type="cellIs" dxfId="2410" priority="32706" stopIfTrue="1" operator="between">
      <formula>0.6</formula>
      <formula>0.85</formula>
    </cfRule>
    <cfRule type="cellIs" dxfId="2409" priority="32705" stopIfTrue="1" operator="greaterThanOrEqual">
      <formula>0.85</formula>
    </cfRule>
    <cfRule type="cellIs" dxfId="2408" priority="32704" stopIfTrue="1" operator="between">
      <formula>0.6</formula>
      <formula>0.85</formula>
    </cfRule>
    <cfRule type="cellIs" dxfId="2407" priority="32703" stopIfTrue="1" operator="greaterThanOrEqual">
      <formula>0.85</formula>
    </cfRule>
    <cfRule type="cellIs" dxfId="2406" priority="32702" stopIfTrue="1" operator="between">
      <formula>0.6</formula>
      <formula>0.85</formula>
    </cfRule>
    <cfRule type="cellIs" dxfId="2405" priority="32701" stopIfTrue="1" operator="greaterThanOrEqual">
      <formula>0.85</formula>
    </cfRule>
    <cfRule type="cellIs" dxfId="2404" priority="32700" stopIfTrue="1" operator="between">
      <formula>0.6</formula>
      <formula>0.85</formula>
    </cfRule>
    <cfRule type="cellIs" dxfId="2403" priority="32699" stopIfTrue="1" operator="greaterThanOrEqual">
      <formula>0.85</formula>
    </cfRule>
    <cfRule type="cellIs" dxfId="2402" priority="32698" stopIfTrue="1" operator="between">
      <formula>0.6</formula>
      <formula>0.85</formula>
    </cfRule>
    <cfRule type="cellIs" dxfId="2401" priority="32697" stopIfTrue="1" operator="greaterThanOrEqual">
      <formula>0.85</formula>
    </cfRule>
    <cfRule type="cellIs" dxfId="2400" priority="32694" stopIfTrue="1" operator="greaterThanOrEqual">
      <formula>0.85</formula>
    </cfRule>
    <cfRule type="cellIs" dxfId="2399" priority="32693" operator="lessThan">
      <formula>0.6</formula>
    </cfRule>
    <cfRule type="cellIs" dxfId="2398" priority="32695" stopIfTrue="1" operator="between">
      <formula>0.6</formula>
      <formula>0.85</formula>
    </cfRule>
    <cfRule type="cellIs" dxfId="2397" priority="32692" stopIfTrue="1" operator="between">
      <formula>0.6</formula>
      <formula>0.85</formula>
    </cfRule>
    <cfRule type="cellIs" dxfId="2396" priority="32691" stopIfTrue="1" operator="greaterThanOrEqual">
      <formula>0.85</formula>
    </cfRule>
    <cfRule type="cellIs" dxfId="2395" priority="32690" operator="lessThan">
      <formula>0.6</formula>
    </cfRule>
    <cfRule type="cellIs" dxfId="2394" priority="32689" stopIfTrue="1" operator="between">
      <formula>0.6</formula>
      <formula>0.85</formula>
    </cfRule>
    <cfRule type="cellIs" dxfId="2393" priority="32688" stopIfTrue="1" operator="greaterThanOrEqual">
      <formula>0.85</formula>
    </cfRule>
    <cfRule type="cellIs" dxfId="2392" priority="32687" operator="lessThan">
      <formula>0.6</formula>
    </cfRule>
    <cfRule type="cellIs" dxfId="2391" priority="32686" stopIfTrue="1" operator="between">
      <formula>0.6</formula>
      <formula>0.85</formula>
    </cfRule>
    <cfRule type="cellIs" dxfId="2390" priority="32685" stopIfTrue="1" operator="greaterThanOrEqual">
      <formula>0.85</formula>
    </cfRule>
    <cfRule type="cellIs" dxfId="2389" priority="32684" operator="lessThan">
      <formula>0.6</formula>
    </cfRule>
    <cfRule type="cellIs" dxfId="2388" priority="32683" stopIfTrue="1" operator="between">
      <formula>0.6</formula>
      <formula>0.85</formula>
    </cfRule>
    <cfRule type="cellIs" dxfId="2387" priority="32682" stopIfTrue="1" operator="greaterThanOrEqual">
      <formula>0.85</formula>
    </cfRule>
    <cfRule type="cellIs" dxfId="2386" priority="32681" operator="lessThan">
      <formula>0.6</formula>
    </cfRule>
    <cfRule type="cellIs" dxfId="2385" priority="32680" stopIfTrue="1" operator="between">
      <formula>0.6</formula>
      <formula>0.85</formula>
    </cfRule>
    <cfRule type="cellIs" dxfId="2384" priority="32679" stopIfTrue="1" operator="greaterThanOrEqual">
      <formula>0.85</formula>
    </cfRule>
    <cfRule type="cellIs" dxfId="2383" priority="32678" operator="lessThan">
      <formula>0.6</formula>
    </cfRule>
    <cfRule type="cellIs" dxfId="2382" priority="32677" stopIfTrue="1" operator="between">
      <formula>0.6</formula>
      <formula>0.85</formula>
    </cfRule>
    <cfRule type="cellIs" dxfId="2381" priority="32676" stopIfTrue="1" operator="greaterThanOrEqual">
      <formula>0.85</formula>
    </cfRule>
    <cfRule type="cellIs" dxfId="2380" priority="32675" operator="lessThan">
      <formula>0.6</formula>
    </cfRule>
    <cfRule type="cellIs" dxfId="2379" priority="32674" stopIfTrue="1" operator="between">
      <formula>0.6</formula>
      <formula>0.85</formula>
    </cfRule>
    <cfRule type="cellIs" dxfId="2378" priority="32673" stopIfTrue="1" operator="greaterThanOrEqual">
      <formula>0.85</formula>
    </cfRule>
    <cfRule type="cellIs" dxfId="2377" priority="32672" operator="lessThan">
      <formula>0.6</formula>
    </cfRule>
    <cfRule type="cellIs" dxfId="2376" priority="32671" stopIfTrue="1" operator="between">
      <formula>0.6</formula>
      <formula>0.85</formula>
    </cfRule>
    <cfRule type="cellIs" dxfId="2375" priority="32670" stopIfTrue="1" operator="greaterThanOrEqual">
      <formula>0.85</formula>
    </cfRule>
    <cfRule type="cellIs" dxfId="2374" priority="32669" operator="lessThan">
      <formula>0.6</formula>
    </cfRule>
    <cfRule type="cellIs" dxfId="2373" priority="32668" stopIfTrue="1" operator="between">
      <formula>0.6</formula>
      <formula>0.85</formula>
    </cfRule>
    <cfRule type="cellIs" dxfId="2372" priority="32667" stopIfTrue="1" operator="greaterThanOrEqual">
      <formula>0.85</formula>
    </cfRule>
    <cfRule type="cellIs" dxfId="2371" priority="32666" operator="lessThan">
      <formula>0.6</formula>
    </cfRule>
    <cfRule type="cellIs" dxfId="2370" priority="32729" stopIfTrue="1" operator="greaterThanOrEqual">
      <formula>0.85</formula>
    </cfRule>
    <cfRule type="cellIs" dxfId="2369" priority="32664" stopIfTrue="1" operator="greaterThanOrEqual">
      <formula>0.85</formula>
    </cfRule>
    <cfRule type="cellIs" dxfId="2368" priority="32663" operator="lessThan">
      <formula>0.6</formula>
    </cfRule>
    <cfRule type="cellIs" dxfId="2367" priority="32662" stopIfTrue="1" operator="between">
      <formula>0.6</formula>
      <formula>0.85</formula>
    </cfRule>
    <cfRule type="cellIs" dxfId="2366" priority="32661" stopIfTrue="1" operator="greaterThanOrEqual">
      <formula>0.85</formula>
    </cfRule>
    <cfRule type="cellIs" dxfId="2365" priority="32660" operator="lessThan">
      <formula>0.6</formula>
    </cfRule>
    <cfRule type="cellIs" dxfId="2364" priority="32659" stopIfTrue="1" operator="between">
      <formula>0.6</formula>
      <formula>0.85</formula>
    </cfRule>
    <cfRule type="cellIs" dxfId="2363" priority="32658" stopIfTrue="1" operator="greaterThanOrEqual">
      <formula>0.85</formula>
    </cfRule>
    <cfRule type="cellIs" dxfId="2362" priority="32657" operator="lessThan">
      <formula>0.6</formula>
    </cfRule>
    <cfRule type="cellIs" dxfId="2361" priority="32656" stopIfTrue="1" operator="between">
      <formula>0.6</formula>
      <formula>0.85</formula>
    </cfRule>
    <cfRule type="cellIs" dxfId="2360" priority="32665" stopIfTrue="1" operator="between">
      <formula>0.6</formula>
      <formula>0.85</formula>
    </cfRule>
    <cfRule type="cellIs" dxfId="2359" priority="32654" operator="lessThan">
      <formula>0.6</formula>
    </cfRule>
    <cfRule type="cellIs" dxfId="2358" priority="32653" stopIfTrue="1" operator="between">
      <formula>0.6</formula>
      <formula>0.85</formula>
    </cfRule>
    <cfRule type="cellIs" dxfId="2357" priority="32652" stopIfTrue="1" operator="greaterThanOrEqual">
      <formula>0.85</formula>
    </cfRule>
    <cfRule type="cellIs" dxfId="2356" priority="32651" operator="lessThan">
      <formula>0.6</formula>
    </cfRule>
    <cfRule type="cellIs" dxfId="2355" priority="32730" stopIfTrue="1" operator="between">
      <formula>0.6</formula>
      <formula>0.85</formula>
    </cfRule>
    <cfRule type="cellIs" dxfId="2354" priority="32728" stopIfTrue="1" operator="between">
      <formula>0.6</formula>
      <formula>0.85</formula>
    </cfRule>
    <cfRule type="cellIs" dxfId="2353" priority="32655" stopIfTrue="1" operator="greaterThanOrEqual">
      <formula>0.85</formula>
    </cfRule>
  </conditionalFormatting>
  <conditionalFormatting sqref="AM31:AP32 AR31:AR32">
    <cfRule type="cellIs" dxfId="2352" priority="32647" stopIfTrue="1" operator="between">
      <formula>0.6</formula>
      <formula>0.85</formula>
    </cfRule>
    <cfRule type="cellIs" dxfId="2351" priority="32646" stopIfTrue="1" operator="greaterThanOrEqual">
      <formula>0.85</formula>
    </cfRule>
    <cfRule type="cellIs" dxfId="2350" priority="32643" operator="lessThan">
      <formula>0.6</formula>
    </cfRule>
  </conditionalFormatting>
  <conditionalFormatting sqref="AM32:AP32 AR32">
    <cfRule type="cellIs" dxfId="2349" priority="32641" stopIfTrue="1" operator="greaterThanOrEqual">
      <formula>0.85</formula>
    </cfRule>
    <cfRule type="cellIs" dxfId="2348" priority="32640" operator="lessThan">
      <formula>0.6</formula>
    </cfRule>
    <cfRule type="cellIs" dxfId="2347" priority="32639" stopIfTrue="1" operator="between">
      <formula>0.6</formula>
      <formula>0.85</formula>
    </cfRule>
    <cfRule type="cellIs" dxfId="2346" priority="32638" stopIfTrue="1" operator="greaterThanOrEqual">
      <formula>0.85</formula>
    </cfRule>
    <cfRule type="cellIs" dxfId="2345" priority="32637" operator="lessThan">
      <formula>0.6</formula>
    </cfRule>
    <cfRule type="cellIs" dxfId="2344" priority="32636" stopIfTrue="1" operator="between">
      <formula>0.6</formula>
      <formula>0.85</formula>
    </cfRule>
    <cfRule type="cellIs" dxfId="2343" priority="32635" stopIfTrue="1" operator="greaterThanOrEqual">
      <formula>0.85</formula>
    </cfRule>
    <cfRule type="cellIs" dxfId="2342" priority="32634" operator="lessThan">
      <formula>0.6</formula>
    </cfRule>
    <cfRule type="cellIs" dxfId="2341" priority="32633" stopIfTrue="1" operator="between">
      <formula>0.6</formula>
      <formula>0.85</formula>
    </cfRule>
    <cfRule type="cellIs" dxfId="2340" priority="32632" stopIfTrue="1" operator="greaterThanOrEqual">
      <formula>0.85</formula>
    </cfRule>
    <cfRule type="cellIs" dxfId="2339" priority="32631" operator="lessThan">
      <formula>0.6</formula>
    </cfRule>
    <cfRule type="cellIs" dxfId="2338" priority="32630" stopIfTrue="1" operator="between">
      <formula>0.6</formula>
      <formula>0.85</formula>
    </cfRule>
    <cfRule type="cellIs" dxfId="2337" priority="32629" stopIfTrue="1" operator="greaterThanOrEqual">
      <formula>0.85</formula>
    </cfRule>
    <cfRule type="cellIs" dxfId="2336" priority="32628" operator="lessThan">
      <formula>0.6</formula>
    </cfRule>
    <cfRule type="cellIs" dxfId="2335" priority="32627" stopIfTrue="1" operator="between">
      <formula>0.6</formula>
      <formula>0.85</formula>
    </cfRule>
    <cfRule type="cellIs" dxfId="2334" priority="32626" stopIfTrue="1" operator="greaterThanOrEqual">
      <formula>0.85</formula>
    </cfRule>
    <cfRule type="cellIs" dxfId="2333" priority="32625" operator="lessThan">
      <formula>0.6</formula>
    </cfRule>
    <cfRule type="cellIs" dxfId="2332" priority="32624" stopIfTrue="1" operator="between">
      <formula>0.6</formula>
      <formula>0.85</formula>
    </cfRule>
    <cfRule type="cellIs" dxfId="2331" priority="32623" stopIfTrue="1" operator="greaterThanOrEqual">
      <formula>0.85</formula>
    </cfRule>
    <cfRule type="cellIs" dxfId="2330" priority="32622" operator="lessThan">
      <formula>0.6</formula>
    </cfRule>
    <cfRule type="cellIs" dxfId="2329" priority="32621" stopIfTrue="1" operator="between">
      <formula>0.6</formula>
      <formula>0.85</formula>
    </cfRule>
    <cfRule type="cellIs" dxfId="2328" priority="32620" stopIfTrue="1" operator="greaterThanOrEqual">
      <formula>0.85</formula>
    </cfRule>
    <cfRule type="cellIs" dxfId="2327" priority="32619" operator="lessThan">
      <formula>0.6</formula>
    </cfRule>
    <cfRule type="cellIs" dxfId="2326" priority="32618" stopIfTrue="1" operator="between">
      <formula>0.6</formula>
      <formula>0.85</formula>
    </cfRule>
    <cfRule type="cellIs" dxfId="2325" priority="32617" stopIfTrue="1" operator="greaterThanOrEqual">
      <formula>0.85</formula>
    </cfRule>
    <cfRule type="cellIs" dxfId="2324" priority="32616" operator="lessThan">
      <formula>0.6</formula>
    </cfRule>
    <cfRule type="cellIs" dxfId="2323" priority="32615" stopIfTrue="1" operator="between">
      <formula>0.6</formula>
      <formula>0.85</formula>
    </cfRule>
    <cfRule type="cellIs" dxfId="2322" priority="32614" stopIfTrue="1" operator="greaterThanOrEqual">
      <formula>0.85</formula>
    </cfRule>
    <cfRule type="cellIs" dxfId="2321" priority="32613" operator="lessThan">
      <formula>0.6</formula>
    </cfRule>
    <cfRule type="cellIs" dxfId="2320" priority="32612" stopIfTrue="1" operator="between">
      <formula>0.6</formula>
      <formula>0.85</formula>
    </cfRule>
    <cfRule type="cellIs" dxfId="2319" priority="32611" stopIfTrue="1" operator="greaterThanOrEqual">
      <formula>0.85</formula>
    </cfRule>
    <cfRule type="cellIs" dxfId="2318" priority="32610" operator="lessThan">
      <formula>0.6</formula>
    </cfRule>
    <cfRule type="cellIs" dxfId="2317" priority="32609" stopIfTrue="1" operator="between">
      <formula>0.6</formula>
      <formula>0.85</formula>
    </cfRule>
    <cfRule type="cellIs" dxfId="2316" priority="32608" stopIfTrue="1" operator="greaterThanOrEqual">
      <formula>0.85</formula>
    </cfRule>
    <cfRule type="cellIs" dxfId="2315" priority="32607" operator="lessThan">
      <formula>0.6</formula>
    </cfRule>
    <cfRule type="cellIs" dxfId="2314" priority="32606" stopIfTrue="1" operator="between">
      <formula>0.6</formula>
      <formula>0.85</formula>
    </cfRule>
    <cfRule type="cellIs" dxfId="2313" priority="32605" stopIfTrue="1" operator="greaterThanOrEqual">
      <formula>0.85</formula>
    </cfRule>
    <cfRule type="cellIs" dxfId="2312" priority="32604" operator="lessThan">
      <formula>0.6</formula>
    </cfRule>
    <cfRule type="cellIs" dxfId="2311" priority="32603" stopIfTrue="1" operator="between">
      <formula>0.6</formula>
      <formula>0.85</formula>
    </cfRule>
    <cfRule type="cellIs" dxfId="2310" priority="32602" stopIfTrue="1" operator="greaterThanOrEqual">
      <formula>0.85</formula>
    </cfRule>
    <cfRule type="cellIs" dxfId="2309" priority="32601" operator="lessThan">
      <formula>0.6</formula>
    </cfRule>
    <cfRule type="cellIs" dxfId="2308" priority="32600" stopIfTrue="1" operator="between">
      <formula>0.6</formula>
      <formula>0.85</formula>
    </cfRule>
    <cfRule type="cellIs" dxfId="2307" priority="32599" stopIfTrue="1" operator="greaterThanOrEqual">
      <formula>0.85</formula>
    </cfRule>
    <cfRule type="cellIs" dxfId="2306" priority="32598" operator="lessThan">
      <formula>0.6</formula>
    </cfRule>
    <cfRule type="cellIs" dxfId="2305" priority="32597" stopIfTrue="1" operator="between">
      <formula>0.6</formula>
      <formula>0.85</formula>
    </cfRule>
    <cfRule type="cellIs" dxfId="2304" priority="32596" stopIfTrue="1" operator="greaterThanOrEqual">
      <formula>0.85</formula>
    </cfRule>
    <cfRule type="cellIs" dxfId="2303" priority="32645" stopIfTrue="1" operator="between">
      <formula>0.6</formula>
      <formula>0.85</formula>
    </cfRule>
    <cfRule type="cellIs" dxfId="2302" priority="32644" stopIfTrue="1" operator="greaterThanOrEqual">
      <formula>0.85</formula>
    </cfRule>
    <cfRule type="cellIs" dxfId="2301" priority="32642" stopIfTrue="1" operator="between">
      <formula>0.6</formula>
      <formula>0.85</formula>
    </cfRule>
  </conditionalFormatting>
  <conditionalFormatting sqref="AM32:AP37 AR32:AR37">
    <cfRule type="cellIs" dxfId="2300" priority="146" stopIfTrue="1" operator="between">
      <formula>0.6</formula>
      <formula>0.85</formula>
    </cfRule>
    <cfRule type="cellIs" dxfId="2299" priority="145" stopIfTrue="1" operator="greaterThanOrEqual">
      <formula>0.85</formula>
    </cfRule>
  </conditionalFormatting>
  <conditionalFormatting sqref="AM32:AP38 AR32:AR38">
    <cfRule type="cellIs" dxfId="2298" priority="32593" operator="lessThan">
      <formula>0.6</formula>
    </cfRule>
  </conditionalFormatting>
  <conditionalFormatting sqref="AM33:AP33 AR33">
    <cfRule type="cellIs" dxfId="2297" priority="32590" stopIfTrue="1" operator="between">
      <formula>0.6</formula>
      <formula>0.85</formula>
    </cfRule>
    <cfRule type="cellIs" dxfId="2296" priority="32589" stopIfTrue="1" operator="greaterThanOrEqual">
      <formula>0.85</formula>
    </cfRule>
    <cfRule type="cellIs" dxfId="2295" priority="32588" stopIfTrue="1" operator="between">
      <formula>0.6</formula>
      <formula>0.85</formula>
    </cfRule>
    <cfRule type="cellIs" dxfId="2294" priority="32587" stopIfTrue="1" operator="greaterThanOrEqual">
      <formula>0.85</formula>
    </cfRule>
    <cfRule type="cellIs" dxfId="2293" priority="32586" stopIfTrue="1" operator="between">
      <formula>0.6</formula>
      <formula>0.85</formula>
    </cfRule>
    <cfRule type="cellIs" dxfId="2292" priority="32585" stopIfTrue="1" operator="greaterThanOrEqual">
      <formula>0.85</formula>
    </cfRule>
    <cfRule type="cellIs" dxfId="2291" priority="32584" stopIfTrue="1" operator="between">
      <formula>0.6</formula>
      <formula>0.85</formula>
    </cfRule>
    <cfRule type="cellIs" dxfId="2290" priority="32583" stopIfTrue="1" operator="greaterThanOrEqual">
      <formula>0.85</formula>
    </cfRule>
    <cfRule type="cellIs" dxfId="2289" priority="32582" stopIfTrue="1" operator="between">
      <formula>0.6</formula>
      <formula>0.85</formula>
    </cfRule>
    <cfRule type="cellIs" dxfId="2288" priority="32581" stopIfTrue="1" operator="greaterThanOrEqual">
      <formula>0.85</formula>
    </cfRule>
    <cfRule type="cellIs" dxfId="2287" priority="32580" stopIfTrue="1" operator="between">
      <formula>0.6</formula>
      <formula>0.85</formula>
    </cfRule>
    <cfRule type="cellIs" dxfId="2286" priority="32579" stopIfTrue="1" operator="greaterThanOrEqual">
      <formula>0.85</formula>
    </cfRule>
    <cfRule type="cellIs" dxfId="2285" priority="32592" stopIfTrue="1" operator="between">
      <formula>0.6</formula>
      <formula>0.85</formula>
    </cfRule>
    <cfRule type="cellIs" dxfId="2284" priority="32591" stopIfTrue="1" operator="greaterThanOrEqual">
      <formula>0.85</formula>
    </cfRule>
  </conditionalFormatting>
  <conditionalFormatting sqref="AM33:AP38 AR33:AR38">
    <cfRule type="cellIs" dxfId="2283" priority="32573" operator="lessThan">
      <formula>0.6</formula>
    </cfRule>
  </conditionalFormatting>
  <conditionalFormatting sqref="AM34:AP34 AR34">
    <cfRule type="cellIs" dxfId="2282" priority="32567" stopIfTrue="1" operator="greaterThanOrEqual">
      <formula>0.85</formula>
    </cfRule>
    <cfRule type="cellIs" dxfId="2281" priority="32566" stopIfTrue="1" operator="between">
      <formula>0.6</formula>
      <formula>0.85</formula>
    </cfRule>
    <cfRule type="cellIs" dxfId="2280" priority="32565" stopIfTrue="1" operator="greaterThanOrEqual">
      <formula>0.85</formula>
    </cfRule>
    <cfRule type="cellIs" dxfId="2279" priority="32564" stopIfTrue="1" operator="between">
      <formula>0.6</formula>
      <formula>0.85</formula>
    </cfRule>
    <cfRule type="cellIs" dxfId="2278" priority="32563" stopIfTrue="1" operator="greaterThanOrEqual">
      <formula>0.85</formula>
    </cfRule>
    <cfRule type="cellIs" dxfId="2277" priority="32562" stopIfTrue="1" operator="between">
      <formula>0.6</formula>
      <formula>0.85</formula>
    </cfRule>
    <cfRule type="cellIs" dxfId="2276" priority="32561" stopIfTrue="1" operator="greaterThanOrEqual">
      <formula>0.85</formula>
    </cfRule>
    <cfRule type="cellIs" dxfId="2275" priority="32560" stopIfTrue="1" operator="between">
      <formula>0.6</formula>
      <formula>0.85</formula>
    </cfRule>
    <cfRule type="cellIs" dxfId="2274" priority="32559" stopIfTrue="1" operator="greaterThanOrEqual">
      <formula>0.85</formula>
    </cfRule>
    <cfRule type="cellIs" dxfId="2273" priority="32558" stopIfTrue="1" operator="between">
      <formula>0.6</formula>
      <formula>0.85</formula>
    </cfRule>
    <cfRule type="cellIs" dxfId="2272" priority="32557" stopIfTrue="1" operator="greaterThanOrEqual">
      <formula>0.85</formula>
    </cfRule>
    <cfRule type="cellIs" dxfId="2271" priority="32556" stopIfTrue="1" operator="between">
      <formula>0.6</formula>
      <formula>0.85</formula>
    </cfRule>
    <cfRule type="cellIs" dxfId="2270" priority="32555" stopIfTrue="1" operator="greaterThanOrEqual">
      <formula>0.85</formula>
    </cfRule>
    <cfRule type="cellIs" dxfId="2269" priority="32554" stopIfTrue="1" operator="between">
      <formula>0.6</formula>
      <formula>0.85</formula>
    </cfRule>
    <cfRule type="cellIs" dxfId="2268" priority="32553" stopIfTrue="1" operator="greaterThanOrEqual">
      <formula>0.85</formula>
    </cfRule>
    <cfRule type="cellIs" dxfId="2267" priority="32552" stopIfTrue="1" operator="between">
      <formula>0.6</formula>
      <formula>0.85</formula>
    </cfRule>
    <cfRule type="cellIs" dxfId="2266" priority="32551" stopIfTrue="1" operator="greaterThanOrEqual">
      <formula>0.85</formula>
    </cfRule>
    <cfRule type="cellIs" dxfId="2265" priority="32550" stopIfTrue="1" operator="between">
      <formula>0.6</formula>
      <formula>0.85</formula>
    </cfRule>
    <cfRule type="cellIs" dxfId="2264" priority="32549" stopIfTrue="1" operator="greaterThanOrEqual">
      <formula>0.85</formula>
    </cfRule>
    <cfRule type="cellIs" dxfId="2263" priority="32548" stopIfTrue="1" operator="between">
      <formula>0.6</formula>
      <formula>0.85</formula>
    </cfRule>
    <cfRule type="cellIs" dxfId="2262" priority="32547" stopIfTrue="1" operator="greaterThanOrEqual">
      <formula>0.85</formula>
    </cfRule>
    <cfRule type="cellIs" dxfId="2261" priority="32546" stopIfTrue="1" operator="between">
      <formula>0.6</formula>
      <formula>0.85</formula>
    </cfRule>
    <cfRule type="cellIs" dxfId="2260" priority="32545" stopIfTrue="1" operator="greaterThanOrEqual">
      <formula>0.85</formula>
    </cfRule>
    <cfRule type="cellIs" dxfId="2259" priority="32544" stopIfTrue="1" operator="between">
      <formula>0.6</formula>
      <formula>0.85</formula>
    </cfRule>
    <cfRule type="cellIs" dxfId="2258" priority="32568" stopIfTrue="1" operator="between">
      <formula>0.6</formula>
      <formula>0.85</formula>
    </cfRule>
    <cfRule type="cellIs" dxfId="2257" priority="32542" stopIfTrue="1" operator="between">
      <formula>0.6</formula>
      <formula>0.85</formula>
    </cfRule>
    <cfRule type="cellIs" dxfId="2256" priority="32541" stopIfTrue="1" operator="greaterThanOrEqual">
      <formula>0.85</formula>
    </cfRule>
    <cfRule type="cellIs" dxfId="2255" priority="32540" stopIfTrue="1" operator="between">
      <formula>0.6</formula>
      <formula>0.85</formula>
    </cfRule>
    <cfRule type="cellIs" dxfId="2254" priority="32539" stopIfTrue="1" operator="greaterThanOrEqual">
      <formula>0.85</formula>
    </cfRule>
    <cfRule type="cellIs" dxfId="2253" priority="32538" operator="lessThan">
      <formula>0.6</formula>
    </cfRule>
    <cfRule type="cellIs" dxfId="2252" priority="32537" stopIfTrue="1" operator="between">
      <formula>0.6</formula>
      <formula>0.85</formula>
    </cfRule>
    <cfRule type="cellIs" dxfId="2251" priority="32536" stopIfTrue="1" operator="greaterThanOrEqual">
      <formula>0.85</formula>
    </cfRule>
    <cfRule type="cellIs" dxfId="2250" priority="32535" operator="lessThan">
      <formula>0.6</formula>
    </cfRule>
    <cfRule type="cellIs" dxfId="2249" priority="32534" stopIfTrue="1" operator="between">
      <formula>0.6</formula>
      <formula>0.85</formula>
    </cfRule>
    <cfRule type="cellIs" dxfId="2248" priority="32533" stopIfTrue="1" operator="greaterThanOrEqual">
      <formula>0.85</formula>
    </cfRule>
    <cfRule type="cellIs" dxfId="2247" priority="32532" operator="lessThan">
      <formula>0.6</formula>
    </cfRule>
    <cfRule type="cellIs" dxfId="2246" priority="32531" stopIfTrue="1" operator="between">
      <formula>0.6</formula>
      <formula>0.85</formula>
    </cfRule>
    <cfRule type="cellIs" dxfId="2245" priority="32530" stopIfTrue="1" operator="greaterThanOrEqual">
      <formula>0.85</formula>
    </cfRule>
    <cfRule type="cellIs" dxfId="2244" priority="32529" operator="lessThan">
      <formula>0.6</formula>
    </cfRule>
    <cfRule type="cellIs" dxfId="2243" priority="32528" stopIfTrue="1" operator="between">
      <formula>0.6</formula>
      <formula>0.85</formula>
    </cfRule>
    <cfRule type="cellIs" dxfId="2242" priority="32527" stopIfTrue="1" operator="greaterThanOrEqual">
      <formula>0.85</formula>
    </cfRule>
    <cfRule type="cellIs" dxfId="2241" priority="32526" operator="lessThan">
      <formula>0.6</formula>
    </cfRule>
    <cfRule type="cellIs" dxfId="2240" priority="32525" stopIfTrue="1" operator="between">
      <formula>0.6</formula>
      <formula>0.85</formula>
    </cfRule>
    <cfRule type="cellIs" dxfId="2239" priority="32524" stopIfTrue="1" operator="greaterThanOrEqual">
      <formula>0.85</formula>
    </cfRule>
    <cfRule type="cellIs" dxfId="2238" priority="32572" stopIfTrue="1" operator="between">
      <formula>0.6</formula>
      <formula>0.85</formula>
    </cfRule>
    <cfRule type="cellIs" dxfId="2237" priority="32571" stopIfTrue="1" operator="greaterThanOrEqual">
      <formula>0.85</formula>
    </cfRule>
    <cfRule type="cellIs" dxfId="2236" priority="32570" stopIfTrue="1" operator="between">
      <formula>0.6</formula>
      <formula>0.85</formula>
    </cfRule>
    <cfRule type="cellIs" dxfId="2235" priority="32569" stopIfTrue="1" operator="greaterThanOrEqual">
      <formula>0.85</formula>
    </cfRule>
    <cfRule type="cellIs" dxfId="2234" priority="32543" stopIfTrue="1" operator="greaterThanOrEqual">
      <formula>0.85</formula>
    </cfRule>
  </conditionalFormatting>
  <conditionalFormatting sqref="AM34:AP39 AR34:AR39">
    <cfRule type="cellIs" dxfId="2233" priority="32513" operator="lessThan">
      <formula>0.6</formula>
    </cfRule>
  </conditionalFormatting>
  <conditionalFormatting sqref="AM35:AP35 AR35">
    <cfRule type="cellIs" dxfId="2232" priority="32508" stopIfTrue="1" operator="between">
      <formula>0.6</formula>
      <formula>0.85</formula>
    </cfRule>
    <cfRule type="cellIs" dxfId="2231" priority="32507" stopIfTrue="1" operator="greaterThanOrEqual">
      <formula>0.85</formula>
    </cfRule>
    <cfRule type="cellIs" dxfId="2230" priority="32506" stopIfTrue="1" operator="between">
      <formula>0.6</formula>
      <formula>0.85</formula>
    </cfRule>
    <cfRule type="cellIs" dxfId="2229" priority="32505" stopIfTrue="1" operator="greaterThanOrEqual">
      <formula>0.85</formula>
    </cfRule>
    <cfRule type="cellIs" dxfId="2228" priority="32504" stopIfTrue="1" operator="between">
      <formula>0.6</formula>
      <formula>0.85</formula>
    </cfRule>
    <cfRule type="cellIs" dxfId="2227" priority="32503" stopIfTrue="1" operator="greaterThanOrEqual">
      <formula>0.85</formula>
    </cfRule>
    <cfRule type="cellIs" dxfId="2226" priority="32502" stopIfTrue="1" operator="between">
      <formula>0.6</formula>
      <formula>0.85</formula>
    </cfRule>
    <cfRule type="cellIs" dxfId="2225" priority="32501" stopIfTrue="1" operator="greaterThanOrEqual">
      <formula>0.85</formula>
    </cfRule>
    <cfRule type="cellIs" dxfId="2224" priority="32500" stopIfTrue="1" operator="between">
      <formula>0.6</formula>
      <formula>0.85</formula>
    </cfRule>
    <cfRule type="cellIs" dxfId="2223" priority="32499" stopIfTrue="1" operator="greaterThanOrEqual">
      <formula>0.85</formula>
    </cfRule>
    <cfRule type="cellIs" dxfId="2222" priority="32497" stopIfTrue="1" operator="greaterThanOrEqual">
      <formula>0.85</formula>
    </cfRule>
    <cfRule type="cellIs" dxfId="2221" priority="32496" stopIfTrue="1" operator="between">
      <formula>0.6</formula>
      <formula>0.85</formula>
    </cfRule>
    <cfRule type="cellIs" dxfId="2220" priority="32495" stopIfTrue="1" operator="greaterThanOrEqual">
      <formula>0.85</formula>
    </cfRule>
    <cfRule type="cellIs" dxfId="2219" priority="32494" stopIfTrue="1" operator="between">
      <formula>0.6</formula>
      <formula>0.85</formula>
    </cfRule>
    <cfRule type="cellIs" dxfId="2218" priority="32493" stopIfTrue="1" operator="greaterThanOrEqual">
      <formula>0.85</formula>
    </cfRule>
    <cfRule type="cellIs" dxfId="2217" priority="32492" stopIfTrue="1" operator="between">
      <formula>0.6</formula>
      <formula>0.85</formula>
    </cfRule>
    <cfRule type="cellIs" dxfId="2216" priority="32491" stopIfTrue="1" operator="greaterThanOrEqual">
      <formula>0.85</formula>
    </cfRule>
    <cfRule type="cellIs" dxfId="2215" priority="32490" stopIfTrue="1" operator="between">
      <formula>0.6</formula>
      <formula>0.85</formula>
    </cfRule>
    <cfRule type="cellIs" dxfId="2214" priority="32489" stopIfTrue="1" operator="greaterThanOrEqual">
      <formula>0.85</formula>
    </cfRule>
    <cfRule type="cellIs" dxfId="2213" priority="32488" stopIfTrue="1" operator="between">
      <formula>0.6</formula>
      <formula>0.85</formula>
    </cfRule>
    <cfRule type="cellIs" dxfId="2212" priority="32487" stopIfTrue="1" operator="greaterThanOrEqual">
      <formula>0.85</formula>
    </cfRule>
    <cfRule type="cellIs" dxfId="2211" priority="32486" stopIfTrue="1" operator="between">
      <formula>0.6</formula>
      <formula>0.85</formula>
    </cfRule>
    <cfRule type="cellIs" dxfId="2210" priority="32485" stopIfTrue="1" operator="greaterThanOrEqual">
      <formula>0.85</formula>
    </cfRule>
    <cfRule type="cellIs" dxfId="2209" priority="32484" stopIfTrue="1" operator="between">
      <formula>0.6</formula>
      <formula>0.85</formula>
    </cfRule>
    <cfRule type="cellIs" dxfId="2208" priority="32483" stopIfTrue="1" operator="greaterThanOrEqual">
      <formula>0.85</formula>
    </cfRule>
    <cfRule type="cellIs" dxfId="2207" priority="32482" stopIfTrue="1" operator="between">
      <formula>0.6</formula>
      <formula>0.85</formula>
    </cfRule>
    <cfRule type="cellIs" dxfId="2206" priority="32481" stopIfTrue="1" operator="greaterThanOrEqual">
      <formula>0.85</formula>
    </cfRule>
    <cfRule type="cellIs" dxfId="2205" priority="32480" stopIfTrue="1" operator="between">
      <formula>0.6</formula>
      <formula>0.85</formula>
    </cfRule>
    <cfRule type="cellIs" dxfId="2204" priority="32479" stopIfTrue="1" operator="greaterThanOrEqual">
      <formula>0.85</formula>
    </cfRule>
    <cfRule type="cellIs" dxfId="2203" priority="32478" stopIfTrue="1" operator="between">
      <formula>0.6</formula>
      <formula>0.85</formula>
    </cfRule>
    <cfRule type="cellIs" dxfId="2202" priority="32477" stopIfTrue="1" operator="greaterThanOrEqual">
      <formula>0.85</formula>
    </cfRule>
    <cfRule type="cellIs" dxfId="2201" priority="32476" stopIfTrue="1" operator="between">
      <formula>0.6</formula>
      <formula>0.85</formula>
    </cfRule>
    <cfRule type="cellIs" dxfId="2200" priority="32475" stopIfTrue="1" operator="greaterThanOrEqual">
      <formula>0.85</formula>
    </cfRule>
    <cfRule type="cellIs" dxfId="2199" priority="32474" stopIfTrue="1" operator="between">
      <formula>0.6</formula>
      <formula>0.85</formula>
    </cfRule>
    <cfRule type="cellIs" dxfId="2198" priority="32473" stopIfTrue="1" operator="greaterThanOrEqual">
      <formula>0.85</formula>
    </cfRule>
    <cfRule type="cellIs" dxfId="2197" priority="32472" stopIfTrue="1" operator="between">
      <formula>0.6</formula>
      <formula>0.85</formula>
    </cfRule>
    <cfRule type="cellIs" dxfId="2196" priority="32471" stopIfTrue="1" operator="greaterThanOrEqual">
      <formula>0.85</formula>
    </cfRule>
    <cfRule type="cellIs" dxfId="2195" priority="32470" stopIfTrue="1" operator="between">
      <formula>0.6</formula>
      <formula>0.85</formula>
    </cfRule>
    <cfRule type="cellIs" dxfId="2194" priority="32469" stopIfTrue="1" operator="greaterThanOrEqual">
      <formula>0.85</formula>
    </cfRule>
    <cfRule type="cellIs" dxfId="2193" priority="32468" stopIfTrue="1" operator="between">
      <formula>0.6</formula>
      <formula>0.85</formula>
    </cfRule>
    <cfRule type="cellIs" dxfId="2192" priority="32467" stopIfTrue="1" operator="greaterThanOrEqual">
      <formula>0.85</formula>
    </cfRule>
    <cfRule type="cellIs" dxfId="2191" priority="32466" stopIfTrue="1" operator="between">
      <formula>0.6</formula>
      <formula>0.85</formula>
    </cfRule>
    <cfRule type="cellIs" dxfId="2190" priority="32465" stopIfTrue="1" operator="greaterThanOrEqual">
      <formula>0.85</formula>
    </cfRule>
    <cfRule type="cellIs" dxfId="2189" priority="32464" stopIfTrue="1" operator="between">
      <formula>0.6</formula>
      <formula>0.85</formula>
    </cfRule>
    <cfRule type="cellIs" dxfId="2188" priority="32463" stopIfTrue="1" operator="greaterThanOrEqual">
      <formula>0.85</formula>
    </cfRule>
    <cfRule type="cellIs" dxfId="2187" priority="32462" stopIfTrue="1" operator="between">
      <formula>0.6</formula>
      <formula>0.85</formula>
    </cfRule>
    <cfRule type="cellIs" dxfId="2186" priority="32461" stopIfTrue="1" operator="greaterThanOrEqual">
      <formula>0.85</formula>
    </cfRule>
    <cfRule type="cellIs" dxfId="2185" priority="32460" stopIfTrue="1" operator="between">
      <formula>0.6</formula>
      <formula>0.85</formula>
    </cfRule>
    <cfRule type="cellIs" dxfId="2184" priority="32459" stopIfTrue="1" operator="greaterThanOrEqual">
      <formula>0.85</formula>
    </cfRule>
    <cfRule type="cellIs" dxfId="2183" priority="32458" operator="lessThan">
      <formula>0.6</formula>
    </cfRule>
    <cfRule type="cellIs" dxfId="2182" priority="32457" stopIfTrue="1" operator="between">
      <formula>0.6</formula>
      <formula>0.85</formula>
    </cfRule>
    <cfRule type="cellIs" dxfId="2181" priority="32456" stopIfTrue="1" operator="greaterThanOrEqual">
      <formula>0.85</formula>
    </cfRule>
    <cfRule type="cellIs" dxfId="2180" priority="32455" operator="lessThan">
      <formula>0.6</formula>
    </cfRule>
    <cfRule type="cellIs" dxfId="2179" priority="32454" stopIfTrue="1" operator="between">
      <formula>0.6</formula>
      <formula>0.85</formula>
    </cfRule>
    <cfRule type="cellIs" dxfId="2178" priority="32453" stopIfTrue="1" operator="greaterThanOrEqual">
      <formula>0.85</formula>
    </cfRule>
    <cfRule type="cellIs" dxfId="2177" priority="32452" operator="lessThan">
      <formula>0.6</formula>
    </cfRule>
    <cfRule type="cellIs" dxfId="2176" priority="32451" stopIfTrue="1" operator="between">
      <formula>0.6</formula>
      <formula>0.85</formula>
    </cfRule>
    <cfRule type="cellIs" dxfId="2175" priority="32450" stopIfTrue="1" operator="greaterThanOrEqual">
      <formula>0.85</formula>
    </cfRule>
    <cfRule type="cellIs" dxfId="2174" priority="32449" operator="lessThan">
      <formula>0.6</formula>
    </cfRule>
    <cfRule type="cellIs" dxfId="2173" priority="32448" stopIfTrue="1" operator="between">
      <formula>0.6</formula>
      <formula>0.85</formula>
    </cfRule>
    <cfRule type="cellIs" dxfId="2172" priority="32447" stopIfTrue="1" operator="greaterThanOrEqual">
      <formula>0.85</formula>
    </cfRule>
    <cfRule type="cellIs" dxfId="2171" priority="32446" operator="lessThan">
      <formula>0.6</formula>
    </cfRule>
    <cfRule type="cellIs" dxfId="2170" priority="32445" stopIfTrue="1" operator="between">
      <formula>0.6</formula>
      <formula>0.85</formula>
    </cfRule>
    <cfRule type="cellIs" dxfId="2169" priority="32444" stopIfTrue="1" operator="greaterThanOrEqual">
      <formula>0.85</formula>
    </cfRule>
    <cfRule type="cellIs" dxfId="2168" priority="32443" operator="lessThan">
      <formula>0.6</formula>
    </cfRule>
    <cfRule type="cellIs" dxfId="2167" priority="32442" stopIfTrue="1" operator="between">
      <formula>0.6</formula>
      <formula>0.85</formula>
    </cfRule>
    <cfRule type="cellIs" dxfId="2166" priority="32441" stopIfTrue="1" operator="greaterThanOrEqual">
      <formula>0.85</formula>
    </cfRule>
    <cfRule type="cellIs" dxfId="2165" priority="32440" operator="lessThan">
      <formula>0.6</formula>
    </cfRule>
    <cfRule type="cellIs" dxfId="2164" priority="32439" stopIfTrue="1" operator="between">
      <formula>0.6</formula>
      <formula>0.85</formula>
    </cfRule>
    <cfRule type="cellIs" dxfId="2163" priority="32438" stopIfTrue="1" operator="greaterThanOrEqual">
      <formula>0.85</formula>
    </cfRule>
    <cfRule type="cellIs" dxfId="2162" priority="32437" operator="lessThan">
      <formula>0.6</formula>
    </cfRule>
    <cfRule type="cellIs" dxfId="2161" priority="32436" stopIfTrue="1" operator="between">
      <formula>0.6</formula>
      <formula>0.85</formula>
    </cfRule>
    <cfRule type="cellIs" dxfId="2160" priority="32435" stopIfTrue="1" operator="greaterThanOrEqual">
      <formula>0.85</formula>
    </cfRule>
    <cfRule type="cellIs" dxfId="2159" priority="32434" operator="lessThan">
      <formula>0.6</formula>
    </cfRule>
    <cfRule type="cellIs" dxfId="2158" priority="32433" stopIfTrue="1" operator="between">
      <formula>0.6</formula>
      <formula>0.85</formula>
    </cfRule>
    <cfRule type="cellIs" dxfId="2157" priority="32432" stopIfTrue="1" operator="greaterThanOrEqual">
      <formula>0.85</formula>
    </cfRule>
    <cfRule type="cellIs" dxfId="2156" priority="32431" operator="lessThan">
      <formula>0.6</formula>
    </cfRule>
    <cfRule type="cellIs" dxfId="2155" priority="32430" stopIfTrue="1" operator="between">
      <formula>0.6</formula>
      <formula>0.85</formula>
    </cfRule>
    <cfRule type="cellIs" dxfId="2154" priority="32429" stopIfTrue="1" operator="greaterThanOrEqual">
      <formula>0.85</formula>
    </cfRule>
    <cfRule type="cellIs" dxfId="2153" priority="32428" operator="lessThan">
      <formula>0.6</formula>
    </cfRule>
    <cfRule type="cellIs" dxfId="2152" priority="32427" stopIfTrue="1" operator="between">
      <formula>0.6</formula>
      <formula>0.85</formula>
    </cfRule>
    <cfRule type="cellIs" dxfId="2151" priority="32426" stopIfTrue="1" operator="greaterThanOrEqual">
      <formula>0.85</formula>
    </cfRule>
    <cfRule type="cellIs" dxfId="2150" priority="32425" operator="lessThan">
      <formula>0.6</formula>
    </cfRule>
    <cfRule type="cellIs" dxfId="2149" priority="32424" stopIfTrue="1" operator="between">
      <formula>0.6</formula>
      <formula>0.85</formula>
    </cfRule>
    <cfRule type="cellIs" dxfId="2148" priority="32423" stopIfTrue="1" operator="greaterThanOrEqual">
      <formula>0.85</formula>
    </cfRule>
    <cfRule type="cellIs" dxfId="2147" priority="32422" operator="lessThan">
      <formula>0.6</formula>
    </cfRule>
    <cfRule type="cellIs" dxfId="2146" priority="32421" stopIfTrue="1" operator="between">
      <formula>0.6</formula>
      <formula>0.85</formula>
    </cfRule>
    <cfRule type="cellIs" dxfId="2145" priority="32420" stopIfTrue="1" operator="greaterThanOrEqual">
      <formula>0.85</formula>
    </cfRule>
    <cfRule type="cellIs" dxfId="2144" priority="32419" operator="lessThan">
      <formula>0.6</formula>
    </cfRule>
    <cfRule type="cellIs" dxfId="2143" priority="32418" stopIfTrue="1" operator="between">
      <formula>0.6</formula>
      <formula>0.85</formula>
    </cfRule>
    <cfRule type="cellIs" dxfId="2142" priority="32417" stopIfTrue="1" operator="greaterThanOrEqual">
      <formula>0.85</formula>
    </cfRule>
    <cfRule type="cellIs" dxfId="2141" priority="32416" operator="lessThan">
      <formula>0.6</formula>
    </cfRule>
    <cfRule type="cellIs" dxfId="2140" priority="32415" stopIfTrue="1" operator="between">
      <formula>0.6</formula>
      <formula>0.85</formula>
    </cfRule>
    <cfRule type="cellIs" dxfId="2139" priority="32414" stopIfTrue="1" operator="greaterThanOrEqual">
      <formula>0.85</formula>
    </cfRule>
    <cfRule type="cellIs" dxfId="2138" priority="32498" stopIfTrue="1" operator="between">
      <formula>0.6</formula>
      <formula>0.85</formula>
    </cfRule>
    <cfRule type="cellIs" dxfId="2137" priority="32512" stopIfTrue="1" operator="between">
      <formula>0.6</formula>
      <formula>0.85</formula>
    </cfRule>
    <cfRule type="cellIs" dxfId="2136" priority="32511" stopIfTrue="1" operator="greaterThanOrEqual">
      <formula>0.85</formula>
    </cfRule>
    <cfRule type="cellIs" dxfId="2135" priority="32510" stopIfTrue="1" operator="between">
      <formula>0.6</formula>
      <formula>0.85</formula>
    </cfRule>
    <cfRule type="cellIs" dxfId="2134" priority="32509" stopIfTrue="1" operator="greaterThanOrEqual">
      <formula>0.85</formula>
    </cfRule>
  </conditionalFormatting>
  <conditionalFormatting sqref="AM35:AP39 AR35:AR39">
    <cfRule type="cellIs" dxfId="2133" priority="32403" operator="lessThan">
      <formula>0.6</formula>
    </cfRule>
  </conditionalFormatting>
  <conditionalFormatting sqref="AM36:AP36 AR36">
    <cfRule type="cellIs" dxfId="2132" priority="32398" stopIfTrue="1" operator="between">
      <formula>0.6</formula>
      <formula>0.85</formula>
    </cfRule>
    <cfRule type="cellIs" dxfId="2131" priority="32397" stopIfTrue="1" operator="greaterThanOrEqual">
      <formula>0.85</formula>
    </cfRule>
    <cfRule type="cellIs" dxfId="2130" priority="32396" stopIfTrue="1" operator="between">
      <formula>0.6</formula>
      <formula>0.85</formula>
    </cfRule>
    <cfRule type="cellIs" dxfId="2129" priority="32395" stopIfTrue="1" operator="greaterThanOrEqual">
      <formula>0.85</formula>
    </cfRule>
    <cfRule type="cellIs" dxfId="2128" priority="32394" stopIfTrue="1" operator="between">
      <formula>0.6</formula>
      <formula>0.85</formula>
    </cfRule>
    <cfRule type="cellIs" dxfId="2127" priority="32393" stopIfTrue="1" operator="greaterThanOrEqual">
      <formula>0.85</formula>
    </cfRule>
    <cfRule type="cellIs" dxfId="2126" priority="32392" stopIfTrue="1" operator="between">
      <formula>0.6</formula>
      <formula>0.85</formula>
    </cfRule>
    <cfRule type="cellIs" dxfId="2125" priority="32391" stopIfTrue="1" operator="greaterThanOrEqual">
      <formula>0.85</formula>
    </cfRule>
    <cfRule type="cellIs" dxfId="2124" priority="32390" stopIfTrue="1" operator="between">
      <formula>0.6</formula>
      <formula>0.85</formula>
    </cfRule>
    <cfRule type="cellIs" dxfId="2123" priority="32389" stopIfTrue="1" operator="greaterThanOrEqual">
      <formula>0.85</formula>
    </cfRule>
    <cfRule type="cellIs" dxfId="2122" priority="32388" stopIfTrue="1" operator="between">
      <formula>0.6</formula>
      <formula>0.85</formula>
    </cfRule>
    <cfRule type="cellIs" dxfId="2121" priority="32387" stopIfTrue="1" operator="greaterThanOrEqual">
      <formula>0.85</formula>
    </cfRule>
    <cfRule type="cellIs" dxfId="2120" priority="32386" stopIfTrue="1" operator="between">
      <formula>0.6</formula>
      <formula>0.85</formula>
    </cfRule>
    <cfRule type="cellIs" dxfId="2119" priority="32385" stopIfTrue="1" operator="greaterThanOrEqual">
      <formula>0.85</formula>
    </cfRule>
    <cfRule type="cellIs" dxfId="2118" priority="32384" stopIfTrue="1" operator="between">
      <formula>0.6</formula>
      <formula>0.85</formula>
    </cfRule>
    <cfRule type="cellIs" dxfId="2117" priority="32383" stopIfTrue="1" operator="greaterThanOrEqual">
      <formula>0.85</formula>
    </cfRule>
    <cfRule type="cellIs" dxfId="2116" priority="32382" stopIfTrue="1" operator="between">
      <formula>0.6</formula>
      <formula>0.85</formula>
    </cfRule>
    <cfRule type="cellIs" dxfId="2115" priority="32381" stopIfTrue="1" operator="greaterThanOrEqual">
      <formula>0.85</formula>
    </cfRule>
    <cfRule type="cellIs" dxfId="2114" priority="32380" stopIfTrue="1" operator="between">
      <formula>0.6</formula>
      <formula>0.85</formula>
    </cfRule>
    <cfRule type="cellIs" dxfId="2113" priority="32379" stopIfTrue="1" operator="greaterThanOrEqual">
      <formula>0.85</formula>
    </cfRule>
    <cfRule type="cellIs" dxfId="2112" priority="32378" stopIfTrue="1" operator="between">
      <formula>0.6</formula>
      <formula>0.85</formula>
    </cfRule>
    <cfRule type="cellIs" dxfId="2111" priority="32377" stopIfTrue="1" operator="greaterThanOrEqual">
      <formula>0.85</formula>
    </cfRule>
    <cfRule type="cellIs" dxfId="2110" priority="32376" stopIfTrue="1" operator="between">
      <formula>0.6</formula>
      <formula>0.85</formula>
    </cfRule>
    <cfRule type="cellIs" dxfId="2109" priority="32375" stopIfTrue="1" operator="greaterThanOrEqual">
      <formula>0.85</formula>
    </cfRule>
    <cfRule type="cellIs" dxfId="2108" priority="32374" stopIfTrue="1" operator="between">
      <formula>0.6</formula>
      <formula>0.85</formula>
    </cfRule>
    <cfRule type="cellIs" dxfId="2107" priority="32373" stopIfTrue="1" operator="greaterThanOrEqual">
      <formula>0.85</formula>
    </cfRule>
    <cfRule type="cellIs" dxfId="2106" priority="32372" stopIfTrue="1" operator="between">
      <formula>0.6</formula>
      <formula>0.85</formula>
    </cfRule>
    <cfRule type="cellIs" dxfId="2105" priority="32371" stopIfTrue="1" operator="greaterThanOrEqual">
      <formula>0.85</formula>
    </cfRule>
    <cfRule type="cellIs" dxfId="2104" priority="32369" stopIfTrue="1" operator="greaterThanOrEqual">
      <formula>0.85</formula>
    </cfRule>
    <cfRule type="cellIs" dxfId="2103" priority="32368" stopIfTrue="1" operator="between">
      <formula>0.6</formula>
      <formula>0.85</formula>
    </cfRule>
    <cfRule type="cellIs" dxfId="2102" priority="32367" stopIfTrue="1" operator="greaterThanOrEqual">
      <formula>0.85</formula>
    </cfRule>
    <cfRule type="cellIs" dxfId="2101" priority="32366" stopIfTrue="1" operator="between">
      <formula>0.6</formula>
      <formula>0.85</formula>
    </cfRule>
    <cfRule type="cellIs" dxfId="2100" priority="32365" stopIfTrue="1" operator="greaterThanOrEqual">
      <formula>0.85</formula>
    </cfRule>
    <cfRule type="cellIs" dxfId="2099" priority="32364" stopIfTrue="1" operator="between">
      <formula>0.6</formula>
      <formula>0.85</formula>
    </cfRule>
    <cfRule type="cellIs" dxfId="2098" priority="32363" stopIfTrue="1" operator="greaterThanOrEqual">
      <formula>0.85</formula>
    </cfRule>
    <cfRule type="cellIs" dxfId="2097" priority="32362" stopIfTrue="1" operator="between">
      <formula>0.6</formula>
      <formula>0.85</formula>
    </cfRule>
    <cfRule type="cellIs" dxfId="2096" priority="32361" stopIfTrue="1" operator="greaterThanOrEqual">
      <formula>0.85</formula>
    </cfRule>
    <cfRule type="cellIs" dxfId="2095" priority="32360" stopIfTrue="1" operator="between">
      <formula>0.6</formula>
      <formula>0.85</formula>
    </cfRule>
    <cfRule type="cellIs" dxfId="2094" priority="32359" stopIfTrue="1" operator="greaterThanOrEqual">
      <formula>0.85</formula>
    </cfRule>
    <cfRule type="cellIs" dxfId="2093" priority="32358" stopIfTrue="1" operator="between">
      <formula>0.6</formula>
      <formula>0.85</formula>
    </cfRule>
    <cfRule type="cellIs" dxfId="2092" priority="32357" stopIfTrue="1" operator="greaterThanOrEqual">
      <formula>0.85</formula>
    </cfRule>
    <cfRule type="cellIs" dxfId="2091" priority="32356" stopIfTrue="1" operator="between">
      <formula>0.6</formula>
      <formula>0.85</formula>
    </cfRule>
    <cfRule type="cellIs" dxfId="2090" priority="32355" stopIfTrue="1" operator="greaterThanOrEqual">
      <formula>0.85</formula>
    </cfRule>
    <cfRule type="cellIs" dxfId="2089" priority="32354" stopIfTrue="1" operator="between">
      <formula>0.6</formula>
      <formula>0.85</formula>
    </cfRule>
    <cfRule type="cellIs" dxfId="2088" priority="32353" stopIfTrue="1" operator="greaterThanOrEqual">
      <formula>0.85</formula>
    </cfRule>
    <cfRule type="cellIs" dxfId="2087" priority="32352" stopIfTrue="1" operator="between">
      <formula>0.6</formula>
      <formula>0.85</formula>
    </cfRule>
    <cfRule type="cellIs" dxfId="2086" priority="32351" stopIfTrue="1" operator="greaterThanOrEqual">
      <formula>0.85</formula>
    </cfRule>
    <cfRule type="cellIs" dxfId="2085" priority="32350" stopIfTrue="1" operator="between">
      <formula>0.6</formula>
      <formula>0.85</formula>
    </cfRule>
    <cfRule type="cellIs" dxfId="2084" priority="32349" stopIfTrue="1" operator="greaterThanOrEqual">
      <formula>0.85</formula>
    </cfRule>
    <cfRule type="cellIs" dxfId="2083" priority="32348" stopIfTrue="1" operator="between">
      <formula>0.6</formula>
      <formula>0.85</formula>
    </cfRule>
    <cfRule type="cellIs" dxfId="2082" priority="32347" stopIfTrue="1" operator="greaterThanOrEqual">
      <formula>0.85</formula>
    </cfRule>
    <cfRule type="cellIs" dxfId="2081" priority="32346" stopIfTrue="1" operator="between">
      <formula>0.6</formula>
      <formula>0.85</formula>
    </cfRule>
    <cfRule type="cellIs" dxfId="2080" priority="32345" stopIfTrue="1" operator="greaterThanOrEqual">
      <formula>0.85</formula>
    </cfRule>
    <cfRule type="cellIs" dxfId="2079" priority="32344" stopIfTrue="1" operator="between">
      <formula>0.6</formula>
      <formula>0.85</formula>
    </cfRule>
    <cfRule type="cellIs" dxfId="2078" priority="32343" stopIfTrue="1" operator="greaterThanOrEqual">
      <formula>0.85</formula>
    </cfRule>
    <cfRule type="cellIs" dxfId="2077" priority="32342" stopIfTrue="1" operator="between">
      <formula>0.6</formula>
      <formula>0.85</formula>
    </cfRule>
    <cfRule type="cellIs" dxfId="2076" priority="32341" stopIfTrue="1" operator="greaterThanOrEqual">
      <formula>0.85</formula>
    </cfRule>
    <cfRule type="cellIs" dxfId="2075" priority="32340" stopIfTrue="1" operator="between">
      <formula>0.6</formula>
      <formula>0.85</formula>
    </cfRule>
    <cfRule type="cellIs" dxfId="2074" priority="32339" stopIfTrue="1" operator="greaterThanOrEqual">
      <formula>0.85</formula>
    </cfRule>
    <cfRule type="cellIs" dxfId="2073" priority="32338" operator="lessThan">
      <formula>0.6</formula>
    </cfRule>
    <cfRule type="cellIs" dxfId="2072" priority="32337" stopIfTrue="1" operator="between">
      <formula>0.6</formula>
      <formula>0.85</formula>
    </cfRule>
    <cfRule type="cellIs" dxfId="2071" priority="32336" stopIfTrue="1" operator="greaterThanOrEqual">
      <formula>0.85</formula>
    </cfRule>
    <cfRule type="cellIs" dxfId="2070" priority="32335" operator="lessThan">
      <formula>0.6</formula>
    </cfRule>
    <cfRule type="cellIs" dxfId="2069" priority="32334" stopIfTrue="1" operator="between">
      <formula>0.6</formula>
      <formula>0.85</formula>
    </cfRule>
    <cfRule type="cellIs" dxfId="2068" priority="32333" stopIfTrue="1" operator="greaterThanOrEqual">
      <formula>0.85</formula>
    </cfRule>
    <cfRule type="cellIs" dxfId="2067" priority="32332" operator="lessThan">
      <formula>0.6</formula>
    </cfRule>
    <cfRule type="cellIs" dxfId="2066" priority="32331" stopIfTrue="1" operator="between">
      <formula>0.6</formula>
      <formula>0.85</formula>
    </cfRule>
    <cfRule type="cellIs" dxfId="2065" priority="32330" stopIfTrue="1" operator="greaterThanOrEqual">
      <formula>0.85</formula>
    </cfRule>
    <cfRule type="cellIs" dxfId="2064" priority="32329" operator="lessThan">
      <formula>0.6</formula>
    </cfRule>
    <cfRule type="cellIs" dxfId="2063" priority="32328" stopIfTrue="1" operator="between">
      <formula>0.6</formula>
      <formula>0.85</formula>
    </cfRule>
    <cfRule type="cellIs" dxfId="2062" priority="32327" stopIfTrue="1" operator="greaterThanOrEqual">
      <formula>0.85</formula>
    </cfRule>
    <cfRule type="cellIs" dxfId="2061" priority="32326" operator="lessThan">
      <formula>0.6</formula>
    </cfRule>
    <cfRule type="cellIs" dxfId="2060" priority="32325" stopIfTrue="1" operator="between">
      <formula>0.6</formula>
      <formula>0.85</formula>
    </cfRule>
    <cfRule type="cellIs" dxfId="2059" priority="32324" stopIfTrue="1" operator="greaterThanOrEqual">
      <formula>0.85</formula>
    </cfRule>
    <cfRule type="cellIs" dxfId="2058" priority="32323" operator="lessThan">
      <formula>0.6</formula>
    </cfRule>
    <cfRule type="cellIs" dxfId="2057" priority="32322" stopIfTrue="1" operator="between">
      <formula>0.6</formula>
      <formula>0.85</formula>
    </cfRule>
    <cfRule type="cellIs" dxfId="2056" priority="32321" stopIfTrue="1" operator="greaterThanOrEqual">
      <formula>0.85</formula>
    </cfRule>
    <cfRule type="cellIs" dxfId="2055" priority="32320" operator="lessThan">
      <formula>0.6</formula>
    </cfRule>
    <cfRule type="cellIs" dxfId="2054" priority="32319" stopIfTrue="1" operator="between">
      <formula>0.6</formula>
      <formula>0.85</formula>
    </cfRule>
    <cfRule type="cellIs" dxfId="2053" priority="32318" stopIfTrue="1" operator="greaterThanOrEqual">
      <formula>0.85</formula>
    </cfRule>
    <cfRule type="cellIs" dxfId="2052" priority="32317" operator="lessThan">
      <formula>0.6</formula>
    </cfRule>
    <cfRule type="cellIs" dxfId="2051" priority="32316" stopIfTrue="1" operator="between">
      <formula>0.6</formula>
      <formula>0.85</formula>
    </cfRule>
    <cfRule type="cellIs" dxfId="2050" priority="32315" stopIfTrue="1" operator="greaterThanOrEqual">
      <formula>0.85</formula>
    </cfRule>
    <cfRule type="cellIs" dxfId="2049" priority="32314" operator="lessThan">
      <formula>0.6</formula>
    </cfRule>
    <cfRule type="cellIs" dxfId="2048" priority="32313" stopIfTrue="1" operator="between">
      <formula>0.6</formula>
      <formula>0.85</formula>
    </cfRule>
    <cfRule type="cellIs" dxfId="2047" priority="32312" stopIfTrue="1" operator="greaterThanOrEqual">
      <formula>0.85</formula>
    </cfRule>
    <cfRule type="cellIs" dxfId="2046" priority="32311" operator="lessThan">
      <formula>0.6</formula>
    </cfRule>
    <cfRule type="cellIs" dxfId="2045" priority="32310" stopIfTrue="1" operator="between">
      <formula>0.6</formula>
      <formula>0.85</formula>
    </cfRule>
    <cfRule type="cellIs" dxfId="2044" priority="32309" stopIfTrue="1" operator="greaterThanOrEqual">
      <formula>0.85</formula>
    </cfRule>
    <cfRule type="cellIs" dxfId="2043" priority="32308" operator="lessThan">
      <formula>0.6</formula>
    </cfRule>
    <cfRule type="cellIs" dxfId="2042" priority="32307" stopIfTrue="1" operator="between">
      <formula>0.6</formula>
      <formula>0.85</formula>
    </cfRule>
    <cfRule type="cellIs" dxfId="2041" priority="32306" stopIfTrue="1" operator="greaterThanOrEqual">
      <formula>0.85</formula>
    </cfRule>
    <cfRule type="cellIs" dxfId="2040" priority="32305" operator="lessThan">
      <formula>0.6</formula>
    </cfRule>
    <cfRule type="cellIs" dxfId="2039" priority="32304" stopIfTrue="1" operator="between">
      <formula>0.6</formula>
      <formula>0.85</formula>
    </cfRule>
    <cfRule type="cellIs" dxfId="2038" priority="32303" stopIfTrue="1" operator="greaterThanOrEqual">
      <formula>0.85</formula>
    </cfRule>
    <cfRule type="cellIs" dxfId="2037" priority="32302" operator="lessThan">
      <formula>0.6</formula>
    </cfRule>
    <cfRule type="cellIs" dxfId="2036" priority="32301" stopIfTrue="1" operator="between">
      <formula>0.6</formula>
      <formula>0.85</formula>
    </cfRule>
    <cfRule type="cellIs" dxfId="2035" priority="32300" stopIfTrue="1" operator="greaterThanOrEqual">
      <formula>0.85</formula>
    </cfRule>
    <cfRule type="cellIs" dxfId="2034" priority="32299" operator="lessThan">
      <formula>0.6</formula>
    </cfRule>
    <cfRule type="cellIs" dxfId="2033" priority="32298" stopIfTrue="1" operator="between">
      <formula>0.6</formula>
      <formula>0.85</formula>
    </cfRule>
    <cfRule type="cellIs" dxfId="2032" priority="32297" stopIfTrue="1" operator="greaterThanOrEqual">
      <formula>0.85</formula>
    </cfRule>
    <cfRule type="cellIs" dxfId="2031" priority="32296" operator="lessThan">
      <formula>0.6</formula>
    </cfRule>
    <cfRule type="cellIs" dxfId="2030" priority="32295" stopIfTrue="1" operator="between">
      <formula>0.6</formula>
      <formula>0.85</formula>
    </cfRule>
    <cfRule type="cellIs" dxfId="2029" priority="32294" stopIfTrue="1" operator="greaterThanOrEqual">
      <formula>0.85</formula>
    </cfRule>
    <cfRule type="cellIs" dxfId="2028" priority="32293" operator="lessThan">
      <formula>0.6</formula>
    </cfRule>
    <cfRule type="cellIs" dxfId="2027" priority="32292" stopIfTrue="1" operator="between">
      <formula>0.6</formula>
      <formula>0.85</formula>
    </cfRule>
    <cfRule type="cellIs" dxfId="2026" priority="32291" stopIfTrue="1" operator="greaterThanOrEqual">
      <formula>0.85</formula>
    </cfRule>
    <cfRule type="cellIs" dxfId="2025" priority="32290" operator="lessThan">
      <formula>0.6</formula>
    </cfRule>
    <cfRule type="cellIs" dxfId="2024" priority="32289" stopIfTrue="1" operator="between">
      <formula>0.6</formula>
      <formula>0.85</formula>
    </cfRule>
    <cfRule type="cellIs" dxfId="2023" priority="32288" stopIfTrue="1" operator="greaterThanOrEqual">
      <formula>0.85</formula>
    </cfRule>
    <cfRule type="cellIs" dxfId="2022" priority="32287" operator="lessThan">
      <formula>0.6</formula>
    </cfRule>
    <cfRule type="cellIs" dxfId="2021" priority="32286" stopIfTrue="1" operator="between">
      <formula>0.6</formula>
      <formula>0.85</formula>
    </cfRule>
    <cfRule type="cellIs" dxfId="2020" priority="32285" stopIfTrue="1" operator="greaterThanOrEqual">
      <formula>0.85</formula>
    </cfRule>
    <cfRule type="cellIs" dxfId="2019" priority="32284" operator="lessThan">
      <formula>0.6</formula>
    </cfRule>
    <cfRule type="cellIs" dxfId="2018" priority="32283" stopIfTrue="1" operator="between">
      <formula>0.6</formula>
      <formula>0.85</formula>
    </cfRule>
    <cfRule type="cellIs" dxfId="2017" priority="32282" stopIfTrue="1" operator="greaterThanOrEqual">
      <formula>0.85</formula>
    </cfRule>
    <cfRule type="cellIs" dxfId="2016" priority="32281" operator="lessThan">
      <formula>0.6</formula>
    </cfRule>
    <cfRule type="cellIs" dxfId="2015" priority="32280" stopIfTrue="1" operator="between">
      <formula>0.6</formula>
      <formula>0.85</formula>
    </cfRule>
    <cfRule type="cellIs" dxfId="2014" priority="32279" stopIfTrue="1" operator="greaterThanOrEqual">
      <formula>0.85</formula>
    </cfRule>
    <cfRule type="cellIs" dxfId="2013" priority="32278" operator="lessThan">
      <formula>0.6</formula>
    </cfRule>
    <cfRule type="cellIs" dxfId="2012" priority="32277" stopIfTrue="1" operator="between">
      <formula>0.6</formula>
      <formula>0.85</formula>
    </cfRule>
    <cfRule type="cellIs" dxfId="2011" priority="32276" stopIfTrue="1" operator="greaterThanOrEqual">
      <formula>0.85</formula>
    </cfRule>
    <cfRule type="cellIs" dxfId="2010" priority="32275" operator="lessThan">
      <formula>0.6</formula>
    </cfRule>
    <cfRule type="cellIs" dxfId="2009" priority="32274" stopIfTrue="1" operator="between">
      <formula>0.6</formula>
      <formula>0.85</formula>
    </cfRule>
    <cfRule type="cellIs" dxfId="2008" priority="32273" stopIfTrue="1" operator="greaterThanOrEqual">
      <formula>0.85</formula>
    </cfRule>
    <cfRule type="cellIs" dxfId="2007" priority="32272" operator="lessThan">
      <formula>0.6</formula>
    </cfRule>
    <cfRule type="cellIs" dxfId="2006" priority="32271" stopIfTrue="1" operator="between">
      <formula>0.6</formula>
      <formula>0.85</formula>
    </cfRule>
    <cfRule type="cellIs" dxfId="2005" priority="32270" stopIfTrue="1" operator="greaterThanOrEqual">
      <formula>0.85</formula>
    </cfRule>
    <cfRule type="cellIs" dxfId="2004" priority="32269" operator="lessThan">
      <formula>0.6</formula>
    </cfRule>
    <cfRule type="cellIs" dxfId="2003" priority="32268" stopIfTrue="1" operator="between">
      <formula>0.6</formula>
      <formula>0.85</formula>
    </cfRule>
    <cfRule type="cellIs" dxfId="2002" priority="32267" stopIfTrue="1" operator="greaterThanOrEqual">
      <formula>0.85</formula>
    </cfRule>
    <cfRule type="cellIs" dxfId="2001" priority="32266" operator="lessThan">
      <formula>0.6</formula>
    </cfRule>
    <cfRule type="cellIs" dxfId="2000" priority="32265" stopIfTrue="1" operator="between">
      <formula>0.6</formula>
      <formula>0.85</formula>
    </cfRule>
    <cfRule type="cellIs" dxfId="1999" priority="32264" stopIfTrue="1" operator="greaterThanOrEqual">
      <formula>0.85</formula>
    </cfRule>
    <cfRule type="cellIs" dxfId="1998" priority="32402" stopIfTrue="1" operator="between">
      <formula>0.6</formula>
      <formula>0.85</formula>
    </cfRule>
    <cfRule type="cellIs" dxfId="1997" priority="32401" stopIfTrue="1" operator="greaterThanOrEqual">
      <formula>0.85</formula>
    </cfRule>
    <cfRule type="cellIs" dxfId="1996" priority="32400" stopIfTrue="1" operator="between">
      <formula>0.6</formula>
      <formula>0.85</formula>
    </cfRule>
    <cfRule type="cellIs" dxfId="1995" priority="32399" stopIfTrue="1" operator="greaterThanOrEqual">
      <formula>0.85</formula>
    </cfRule>
    <cfRule type="cellIs" dxfId="1994" priority="32370" stopIfTrue="1" operator="between">
      <formula>0.6</formula>
      <formula>0.85</formula>
    </cfRule>
  </conditionalFormatting>
  <conditionalFormatting sqref="AM36:AP39 AR36:AR39">
    <cfRule type="cellIs" dxfId="1993" priority="32258" operator="lessThan">
      <formula>0.6</formula>
    </cfRule>
  </conditionalFormatting>
  <conditionalFormatting sqref="AM37:AP37 AR37">
    <cfRule type="cellIs" dxfId="1992" priority="32108" stopIfTrue="1" operator="between">
      <formula>0.6</formula>
      <formula>0.85</formula>
    </cfRule>
    <cfRule type="cellIs" dxfId="1991" priority="32109" operator="lessThan">
      <formula>0.6</formula>
    </cfRule>
    <cfRule type="cellIs" dxfId="1990" priority="32110" stopIfTrue="1" operator="greaterThanOrEqual">
      <formula>0.85</formula>
    </cfRule>
    <cfRule type="cellIs" dxfId="1989" priority="32111" stopIfTrue="1" operator="between">
      <formula>0.6</formula>
      <formula>0.85</formula>
    </cfRule>
    <cfRule type="cellIs" dxfId="1988" priority="32112" operator="lessThan">
      <formula>0.6</formula>
    </cfRule>
    <cfRule type="cellIs" dxfId="1987" priority="32113" stopIfTrue="1" operator="greaterThanOrEqual">
      <formula>0.85</formula>
    </cfRule>
    <cfRule type="cellIs" dxfId="1986" priority="32114" stopIfTrue="1" operator="between">
      <formula>0.6</formula>
      <formula>0.85</formula>
    </cfRule>
    <cfRule type="cellIs" dxfId="1985" priority="32115" operator="lessThan">
      <formula>0.6</formula>
    </cfRule>
    <cfRule type="cellIs" dxfId="1984" priority="32116" stopIfTrue="1" operator="greaterThanOrEqual">
      <formula>0.85</formula>
    </cfRule>
    <cfRule type="cellIs" dxfId="1983" priority="32117" stopIfTrue="1" operator="between">
      <formula>0.6</formula>
      <formula>0.85</formula>
    </cfRule>
    <cfRule type="cellIs" dxfId="1982" priority="32118" operator="lessThan">
      <formula>0.6</formula>
    </cfRule>
    <cfRule type="cellIs" dxfId="1981" priority="32119" stopIfTrue="1" operator="greaterThanOrEqual">
      <formula>0.85</formula>
    </cfRule>
    <cfRule type="cellIs" dxfId="1980" priority="32120" stopIfTrue="1" operator="between">
      <formula>0.6</formula>
      <formula>0.85</formula>
    </cfRule>
    <cfRule type="cellIs" dxfId="1979" priority="32121" operator="lessThan">
      <formula>0.6</formula>
    </cfRule>
    <cfRule type="cellIs" dxfId="1978" priority="32122" stopIfTrue="1" operator="greaterThanOrEqual">
      <formula>0.85</formula>
    </cfRule>
    <cfRule type="cellIs" dxfId="1977" priority="32123" stopIfTrue="1" operator="between">
      <formula>0.6</formula>
      <formula>0.85</formula>
    </cfRule>
    <cfRule type="cellIs" dxfId="1976" priority="32124" operator="lessThan">
      <formula>0.6</formula>
    </cfRule>
    <cfRule type="cellIs" dxfId="1975" priority="32125" stopIfTrue="1" operator="greaterThanOrEqual">
      <formula>0.85</formula>
    </cfRule>
    <cfRule type="cellIs" dxfId="1974" priority="32126" stopIfTrue="1" operator="between">
      <formula>0.6</formula>
      <formula>0.85</formula>
    </cfRule>
    <cfRule type="cellIs" dxfId="1973" priority="32127" operator="lessThan">
      <formula>0.6</formula>
    </cfRule>
    <cfRule type="cellIs" dxfId="1972" priority="32128" stopIfTrue="1" operator="greaterThanOrEqual">
      <formula>0.85</formula>
    </cfRule>
    <cfRule type="cellIs" dxfId="1971" priority="32129" stopIfTrue="1" operator="between">
      <formula>0.6</formula>
      <formula>0.85</formula>
    </cfRule>
    <cfRule type="cellIs" dxfId="1970" priority="32130" operator="lessThan">
      <formula>0.6</formula>
    </cfRule>
    <cfRule type="cellIs" dxfId="1969" priority="32131" stopIfTrue="1" operator="greaterThanOrEqual">
      <formula>0.85</formula>
    </cfRule>
    <cfRule type="cellIs" dxfId="1968" priority="32132" stopIfTrue="1" operator="between">
      <formula>0.6</formula>
      <formula>0.85</formula>
    </cfRule>
    <cfRule type="cellIs" dxfId="1967" priority="32133" operator="lessThan">
      <formula>0.6</formula>
    </cfRule>
    <cfRule type="cellIs" dxfId="1966" priority="32134" stopIfTrue="1" operator="greaterThanOrEqual">
      <formula>0.85</formula>
    </cfRule>
    <cfRule type="cellIs" dxfId="1965" priority="32135" stopIfTrue="1" operator="between">
      <formula>0.6</formula>
      <formula>0.85</formula>
    </cfRule>
    <cfRule type="cellIs" dxfId="1964" priority="32136" operator="lessThan">
      <formula>0.6</formula>
    </cfRule>
    <cfRule type="cellIs" dxfId="1963" priority="32137" stopIfTrue="1" operator="greaterThanOrEqual">
      <formula>0.85</formula>
    </cfRule>
    <cfRule type="cellIs" dxfId="1962" priority="32138" stopIfTrue="1" operator="between">
      <formula>0.6</formula>
      <formula>0.85</formula>
    </cfRule>
    <cfRule type="cellIs" dxfId="1961" priority="32139" operator="lessThan">
      <formula>0.6</formula>
    </cfRule>
    <cfRule type="cellIs" dxfId="1960" priority="32140" stopIfTrue="1" operator="greaterThanOrEqual">
      <formula>0.85</formula>
    </cfRule>
    <cfRule type="cellIs" dxfId="1959" priority="32141" stopIfTrue="1" operator="between">
      <formula>0.6</formula>
      <formula>0.85</formula>
    </cfRule>
    <cfRule type="cellIs" dxfId="1958" priority="32142" operator="lessThan">
      <formula>0.6</formula>
    </cfRule>
    <cfRule type="cellIs" dxfId="1957" priority="32143" stopIfTrue="1" operator="greaterThanOrEqual">
      <formula>0.85</formula>
    </cfRule>
    <cfRule type="cellIs" dxfId="1956" priority="32144" stopIfTrue="1" operator="between">
      <formula>0.6</formula>
      <formula>0.85</formula>
    </cfRule>
    <cfRule type="cellIs" dxfId="1955" priority="32145" operator="lessThan">
      <formula>0.6</formula>
    </cfRule>
    <cfRule type="cellIs" dxfId="1954" priority="32146" stopIfTrue="1" operator="greaterThanOrEqual">
      <formula>0.85</formula>
    </cfRule>
    <cfRule type="cellIs" dxfId="1953" priority="32147" stopIfTrue="1" operator="between">
      <formula>0.6</formula>
      <formula>0.85</formula>
    </cfRule>
    <cfRule type="cellIs" dxfId="1952" priority="32148" operator="lessThan">
      <formula>0.6</formula>
    </cfRule>
    <cfRule type="cellIs" dxfId="1951" priority="32149" stopIfTrue="1" operator="greaterThanOrEqual">
      <formula>0.85</formula>
    </cfRule>
    <cfRule type="cellIs" dxfId="1950" priority="32150" stopIfTrue="1" operator="between">
      <formula>0.6</formula>
      <formula>0.85</formula>
    </cfRule>
    <cfRule type="cellIs" dxfId="1949" priority="32151" operator="lessThan">
      <formula>0.6</formula>
    </cfRule>
    <cfRule type="cellIs" dxfId="1948" priority="32152" stopIfTrue="1" operator="greaterThanOrEqual">
      <formula>0.85</formula>
    </cfRule>
    <cfRule type="cellIs" dxfId="1947" priority="32153" stopIfTrue="1" operator="between">
      <formula>0.6</formula>
      <formula>0.85</formula>
    </cfRule>
    <cfRule type="cellIs" dxfId="1946" priority="32154" operator="lessThan">
      <formula>0.6</formula>
    </cfRule>
    <cfRule type="cellIs" dxfId="1945" priority="32155" stopIfTrue="1" operator="greaterThanOrEqual">
      <formula>0.85</formula>
    </cfRule>
    <cfRule type="cellIs" dxfId="1944" priority="32156" stopIfTrue="1" operator="between">
      <formula>0.6</formula>
      <formula>0.85</formula>
    </cfRule>
    <cfRule type="cellIs" dxfId="1943" priority="32157" operator="lessThan">
      <formula>0.6</formula>
    </cfRule>
    <cfRule type="cellIs" dxfId="1942" priority="32158" stopIfTrue="1" operator="greaterThanOrEqual">
      <formula>0.85</formula>
    </cfRule>
    <cfRule type="cellIs" dxfId="1941" priority="32159" stopIfTrue="1" operator="between">
      <formula>0.6</formula>
      <formula>0.85</formula>
    </cfRule>
    <cfRule type="cellIs" dxfId="1940" priority="32160" operator="lessThan">
      <formula>0.6</formula>
    </cfRule>
    <cfRule type="cellIs" dxfId="1939" priority="32161" stopIfTrue="1" operator="greaterThanOrEqual">
      <formula>0.85</formula>
    </cfRule>
    <cfRule type="cellIs" dxfId="1938" priority="32162" stopIfTrue="1" operator="between">
      <formula>0.6</formula>
      <formula>0.85</formula>
    </cfRule>
    <cfRule type="cellIs" dxfId="1937" priority="32163" operator="lessThan">
      <formula>0.6</formula>
    </cfRule>
    <cfRule type="cellIs" dxfId="1936" priority="32164" stopIfTrue="1" operator="greaterThanOrEqual">
      <formula>0.85</formula>
    </cfRule>
    <cfRule type="cellIs" dxfId="1935" priority="32165" stopIfTrue="1" operator="between">
      <formula>0.6</formula>
      <formula>0.85</formula>
    </cfRule>
    <cfRule type="cellIs" dxfId="1934" priority="32166" operator="lessThan">
      <formula>0.6</formula>
    </cfRule>
    <cfRule type="cellIs" dxfId="1933" priority="32167" stopIfTrue="1" operator="greaterThanOrEqual">
      <formula>0.85</formula>
    </cfRule>
    <cfRule type="cellIs" dxfId="1932" priority="32168" stopIfTrue="1" operator="between">
      <formula>0.6</formula>
      <formula>0.85</formula>
    </cfRule>
    <cfRule type="cellIs" dxfId="1931" priority="32169" operator="lessThan">
      <formula>0.6</formula>
    </cfRule>
    <cfRule type="cellIs" dxfId="1930" priority="32170" stopIfTrue="1" operator="greaterThanOrEqual">
      <formula>0.85</formula>
    </cfRule>
    <cfRule type="cellIs" dxfId="1929" priority="32171" stopIfTrue="1" operator="between">
      <formula>0.6</formula>
      <formula>0.85</formula>
    </cfRule>
    <cfRule type="cellIs" dxfId="1928" priority="32172" operator="lessThan">
      <formula>0.6</formula>
    </cfRule>
    <cfRule type="cellIs" dxfId="1927" priority="32173" stopIfTrue="1" operator="greaterThanOrEqual">
      <formula>0.85</formula>
    </cfRule>
    <cfRule type="cellIs" dxfId="1926" priority="32174" stopIfTrue="1" operator="between">
      <formula>0.6</formula>
      <formula>0.85</formula>
    </cfRule>
    <cfRule type="cellIs" dxfId="1925" priority="32175" operator="lessThan">
      <formula>0.6</formula>
    </cfRule>
    <cfRule type="cellIs" dxfId="1924" priority="32176" stopIfTrue="1" operator="greaterThanOrEqual">
      <formula>0.85</formula>
    </cfRule>
    <cfRule type="cellIs" dxfId="1923" priority="32177" stopIfTrue="1" operator="between">
      <formula>0.6</formula>
      <formula>0.85</formula>
    </cfRule>
    <cfRule type="cellIs" dxfId="1922" priority="32178" operator="lessThan">
      <formula>0.6</formula>
    </cfRule>
    <cfRule type="cellIs" dxfId="1921" priority="32179" stopIfTrue="1" operator="greaterThanOrEqual">
      <formula>0.85</formula>
    </cfRule>
    <cfRule type="cellIs" dxfId="1920" priority="32180" stopIfTrue="1" operator="between">
      <formula>0.6</formula>
      <formula>0.85</formula>
    </cfRule>
    <cfRule type="cellIs" dxfId="1919" priority="32181" operator="lessThan">
      <formula>0.6</formula>
    </cfRule>
    <cfRule type="cellIs" dxfId="1918" priority="32182" stopIfTrue="1" operator="greaterThanOrEqual">
      <formula>0.85</formula>
    </cfRule>
    <cfRule type="cellIs" dxfId="1917" priority="32183" stopIfTrue="1" operator="between">
      <formula>0.6</formula>
      <formula>0.85</formula>
    </cfRule>
    <cfRule type="cellIs" dxfId="1916" priority="32184" operator="lessThan">
      <formula>0.6</formula>
    </cfRule>
    <cfRule type="cellIs" dxfId="1915" priority="32185" stopIfTrue="1" operator="greaterThanOrEqual">
      <formula>0.85</formula>
    </cfRule>
    <cfRule type="cellIs" dxfId="1914" priority="32186" stopIfTrue="1" operator="between">
      <formula>0.6</formula>
      <formula>0.85</formula>
    </cfRule>
    <cfRule type="cellIs" dxfId="1913" priority="32187" operator="lessThan">
      <formula>0.6</formula>
    </cfRule>
    <cfRule type="cellIs" dxfId="1912" priority="32188" stopIfTrue="1" operator="greaterThanOrEqual">
      <formula>0.85</formula>
    </cfRule>
    <cfRule type="cellIs" dxfId="1911" priority="32189" stopIfTrue="1" operator="between">
      <formula>0.6</formula>
      <formula>0.85</formula>
    </cfRule>
    <cfRule type="cellIs" dxfId="1910" priority="32190" operator="lessThan">
      <formula>0.6</formula>
    </cfRule>
    <cfRule type="cellIs" dxfId="1909" priority="32191" stopIfTrue="1" operator="greaterThanOrEqual">
      <formula>0.85</formula>
    </cfRule>
    <cfRule type="cellIs" dxfId="1908" priority="32192" stopIfTrue="1" operator="between">
      <formula>0.6</formula>
      <formula>0.85</formula>
    </cfRule>
    <cfRule type="cellIs" dxfId="1907" priority="32193" operator="lessThan">
      <formula>0.6</formula>
    </cfRule>
    <cfRule type="cellIs" dxfId="1906" priority="32194" stopIfTrue="1" operator="greaterThanOrEqual">
      <formula>0.85</formula>
    </cfRule>
    <cfRule type="cellIs" dxfId="1905" priority="32195" stopIfTrue="1" operator="between">
      <formula>0.6</formula>
      <formula>0.85</formula>
    </cfRule>
    <cfRule type="cellIs" dxfId="1904" priority="32196" stopIfTrue="1" operator="greaterThanOrEqual">
      <formula>0.85</formula>
    </cfRule>
    <cfRule type="cellIs" dxfId="1903" priority="32197" stopIfTrue="1" operator="between">
      <formula>0.6</formula>
      <formula>0.85</formula>
    </cfRule>
    <cfRule type="cellIs" dxfId="1902" priority="32198" stopIfTrue="1" operator="greaterThanOrEqual">
      <formula>0.85</formula>
    </cfRule>
    <cfRule type="cellIs" dxfId="1901" priority="32199" stopIfTrue="1" operator="between">
      <formula>0.6</formula>
      <formula>0.85</formula>
    </cfRule>
    <cfRule type="cellIs" dxfId="1900" priority="32200" stopIfTrue="1" operator="greaterThanOrEqual">
      <formula>0.85</formula>
    </cfRule>
    <cfRule type="cellIs" dxfId="1899" priority="32201" stopIfTrue="1" operator="between">
      <formula>0.6</formula>
      <formula>0.85</formula>
    </cfRule>
    <cfRule type="cellIs" dxfId="1898" priority="32202" stopIfTrue="1" operator="greaterThanOrEqual">
      <formula>0.85</formula>
    </cfRule>
    <cfRule type="cellIs" dxfId="1897" priority="32203" stopIfTrue="1" operator="between">
      <formula>0.6</formula>
      <formula>0.85</formula>
    </cfRule>
    <cfRule type="cellIs" dxfId="1896" priority="32204" stopIfTrue="1" operator="greaterThanOrEqual">
      <formula>0.85</formula>
    </cfRule>
    <cfRule type="cellIs" dxfId="1895" priority="32205" stopIfTrue="1" operator="between">
      <formula>0.6</formula>
      <formula>0.85</formula>
    </cfRule>
    <cfRule type="cellIs" dxfId="1894" priority="32206" stopIfTrue="1" operator="greaterThanOrEqual">
      <formula>0.85</formula>
    </cfRule>
    <cfRule type="cellIs" dxfId="1893" priority="32207" stopIfTrue="1" operator="between">
      <formula>0.6</formula>
      <formula>0.85</formula>
    </cfRule>
    <cfRule type="cellIs" dxfId="1892" priority="32208" stopIfTrue="1" operator="greaterThanOrEqual">
      <formula>0.85</formula>
    </cfRule>
    <cfRule type="cellIs" dxfId="1891" priority="32209" stopIfTrue="1" operator="between">
      <formula>0.6</formula>
      <formula>0.85</formula>
    </cfRule>
    <cfRule type="cellIs" dxfId="1890" priority="32210" stopIfTrue="1" operator="greaterThanOrEqual">
      <formula>0.85</formula>
    </cfRule>
    <cfRule type="cellIs" dxfId="1889" priority="32211" stopIfTrue="1" operator="between">
      <formula>0.6</formula>
      <formula>0.85</formula>
    </cfRule>
    <cfRule type="cellIs" dxfId="1888" priority="32212" stopIfTrue="1" operator="greaterThanOrEqual">
      <formula>0.85</formula>
    </cfRule>
    <cfRule type="cellIs" dxfId="1887" priority="32213" stopIfTrue="1" operator="between">
      <formula>0.6</formula>
      <formula>0.85</formula>
    </cfRule>
    <cfRule type="cellIs" dxfId="1886" priority="32214" stopIfTrue="1" operator="greaterThanOrEqual">
      <formula>0.85</formula>
    </cfRule>
    <cfRule type="cellIs" dxfId="1885" priority="32215" stopIfTrue="1" operator="between">
      <formula>0.6</formula>
      <formula>0.85</formula>
    </cfRule>
    <cfRule type="cellIs" dxfId="1884" priority="32216" stopIfTrue="1" operator="greaterThanOrEqual">
      <formula>0.85</formula>
    </cfRule>
    <cfRule type="cellIs" dxfId="1883" priority="32217" stopIfTrue="1" operator="between">
      <formula>0.6</formula>
      <formula>0.85</formula>
    </cfRule>
    <cfRule type="cellIs" dxfId="1882" priority="32218" stopIfTrue="1" operator="greaterThanOrEqual">
      <formula>0.85</formula>
    </cfRule>
    <cfRule type="cellIs" dxfId="1881" priority="32219" stopIfTrue="1" operator="between">
      <formula>0.6</formula>
      <formula>0.85</formula>
    </cfRule>
    <cfRule type="cellIs" dxfId="1880" priority="32220" stopIfTrue="1" operator="greaterThanOrEqual">
      <formula>0.85</formula>
    </cfRule>
    <cfRule type="cellIs" dxfId="1879" priority="32221" stopIfTrue="1" operator="between">
      <formula>0.6</formula>
      <formula>0.85</formula>
    </cfRule>
    <cfRule type="cellIs" dxfId="1878" priority="32222" stopIfTrue="1" operator="greaterThanOrEqual">
      <formula>0.85</formula>
    </cfRule>
    <cfRule type="cellIs" dxfId="1877" priority="32223" stopIfTrue="1" operator="between">
      <formula>0.6</formula>
      <formula>0.85</formula>
    </cfRule>
    <cfRule type="cellIs" dxfId="1876" priority="32224" stopIfTrue="1" operator="greaterThanOrEqual">
      <formula>0.85</formula>
    </cfRule>
    <cfRule type="cellIs" dxfId="1875" priority="32225" stopIfTrue="1" operator="between">
      <formula>0.6</formula>
      <formula>0.85</formula>
    </cfRule>
    <cfRule type="cellIs" dxfId="1874" priority="32226" stopIfTrue="1" operator="greaterThanOrEqual">
      <formula>0.85</formula>
    </cfRule>
    <cfRule type="cellIs" dxfId="1873" priority="32227" stopIfTrue="1" operator="between">
      <formula>0.6</formula>
      <formula>0.85</formula>
    </cfRule>
    <cfRule type="cellIs" dxfId="1872" priority="32228" stopIfTrue="1" operator="greaterThanOrEqual">
      <formula>0.85</formula>
    </cfRule>
    <cfRule type="cellIs" dxfId="1871" priority="32229" stopIfTrue="1" operator="between">
      <formula>0.6</formula>
      <formula>0.85</formula>
    </cfRule>
    <cfRule type="cellIs" dxfId="1870" priority="32230" stopIfTrue="1" operator="greaterThanOrEqual">
      <formula>0.85</formula>
    </cfRule>
    <cfRule type="cellIs" dxfId="1869" priority="32231" stopIfTrue="1" operator="between">
      <formula>0.6</formula>
      <formula>0.85</formula>
    </cfRule>
    <cfRule type="cellIs" dxfId="1868" priority="32232" stopIfTrue="1" operator="greaterThanOrEqual">
      <formula>0.85</formula>
    </cfRule>
    <cfRule type="cellIs" dxfId="1867" priority="32233" stopIfTrue="1" operator="between">
      <formula>0.6</formula>
      <formula>0.85</formula>
    </cfRule>
    <cfRule type="cellIs" dxfId="1866" priority="32234" stopIfTrue="1" operator="greaterThanOrEqual">
      <formula>0.85</formula>
    </cfRule>
    <cfRule type="cellIs" dxfId="1865" priority="32235" stopIfTrue="1" operator="between">
      <formula>0.6</formula>
      <formula>0.85</formula>
    </cfRule>
    <cfRule type="cellIs" dxfId="1864" priority="32236" stopIfTrue="1" operator="greaterThanOrEqual">
      <formula>0.85</formula>
    </cfRule>
    <cfRule type="cellIs" dxfId="1863" priority="32237" stopIfTrue="1" operator="between">
      <formula>0.6</formula>
      <formula>0.85</formula>
    </cfRule>
    <cfRule type="cellIs" dxfId="1862" priority="32238" stopIfTrue="1" operator="greaterThanOrEqual">
      <formula>0.85</formula>
    </cfRule>
    <cfRule type="cellIs" dxfId="1861" priority="32239" stopIfTrue="1" operator="between">
      <formula>0.6</formula>
      <formula>0.85</formula>
    </cfRule>
    <cfRule type="cellIs" dxfId="1860" priority="32240" stopIfTrue="1" operator="greaterThanOrEqual">
      <formula>0.85</formula>
    </cfRule>
    <cfRule type="cellIs" dxfId="1859" priority="32241" stopIfTrue="1" operator="between">
      <formula>0.6</formula>
      <formula>0.85</formula>
    </cfRule>
    <cfRule type="cellIs" dxfId="1858" priority="32242" stopIfTrue="1" operator="greaterThanOrEqual">
      <formula>0.85</formula>
    </cfRule>
    <cfRule type="cellIs" dxfId="1857" priority="32243" stopIfTrue="1" operator="between">
      <formula>0.6</formula>
      <formula>0.85</formula>
    </cfRule>
    <cfRule type="cellIs" dxfId="1856" priority="32244" stopIfTrue="1" operator="greaterThanOrEqual">
      <formula>0.85</formula>
    </cfRule>
    <cfRule type="cellIs" dxfId="1855" priority="32245" stopIfTrue="1" operator="between">
      <formula>0.6</formula>
      <formula>0.85</formula>
    </cfRule>
    <cfRule type="cellIs" dxfId="1854" priority="32246" stopIfTrue="1" operator="greaterThanOrEqual">
      <formula>0.85</formula>
    </cfRule>
    <cfRule type="cellIs" dxfId="1853" priority="32247" stopIfTrue="1" operator="between">
      <formula>0.6</formula>
      <formula>0.85</formula>
    </cfRule>
    <cfRule type="cellIs" dxfId="1852" priority="32248" stopIfTrue="1" operator="greaterThanOrEqual">
      <formula>0.85</formula>
    </cfRule>
    <cfRule type="cellIs" dxfId="1851" priority="32249" stopIfTrue="1" operator="between">
      <formula>0.6</formula>
      <formula>0.85</formula>
    </cfRule>
    <cfRule type="cellIs" dxfId="1850" priority="32250" stopIfTrue="1" operator="greaterThanOrEqual">
      <formula>0.85</formula>
    </cfRule>
    <cfRule type="cellIs" dxfId="1849" priority="32251" stopIfTrue="1" operator="between">
      <formula>0.6</formula>
      <formula>0.85</formula>
    </cfRule>
    <cfRule type="cellIs" dxfId="1848" priority="32252" stopIfTrue="1" operator="greaterThanOrEqual">
      <formula>0.85</formula>
    </cfRule>
    <cfRule type="cellIs" dxfId="1847" priority="32253" stopIfTrue="1" operator="between">
      <formula>0.6</formula>
      <formula>0.85</formula>
    </cfRule>
    <cfRule type="cellIs" dxfId="1846" priority="32254" stopIfTrue="1" operator="greaterThanOrEqual">
      <formula>0.85</formula>
    </cfRule>
    <cfRule type="cellIs" dxfId="1845" priority="32255" stopIfTrue="1" operator="between">
      <formula>0.6</formula>
      <formula>0.85</formula>
    </cfRule>
    <cfRule type="cellIs" dxfId="1844" priority="32256" stopIfTrue="1" operator="greaterThanOrEqual">
      <formula>0.85</formula>
    </cfRule>
    <cfRule type="cellIs" dxfId="1843" priority="32257" stopIfTrue="1" operator="between">
      <formula>0.6</formula>
      <formula>0.85</formula>
    </cfRule>
    <cfRule type="cellIs" dxfId="1842" priority="32103" operator="lessThan">
      <formula>0.6</formula>
    </cfRule>
    <cfRule type="cellIs" dxfId="1841" priority="32104" stopIfTrue="1" operator="greaterThanOrEqual">
      <formula>0.85</formula>
    </cfRule>
    <cfRule type="cellIs" dxfId="1840" priority="32105" stopIfTrue="1" operator="between">
      <formula>0.6</formula>
      <formula>0.85</formula>
    </cfRule>
    <cfRule type="cellIs" dxfId="1839" priority="32106" operator="lessThan">
      <formula>0.6</formula>
    </cfRule>
    <cfRule type="cellIs" dxfId="1838" priority="32107" stopIfTrue="1" operator="greaterThanOrEqual">
      <formula>0.85</formula>
    </cfRule>
  </conditionalFormatting>
  <conditionalFormatting sqref="AM37:AP38 AR37:AR38">
    <cfRule type="cellIs" dxfId="1837" priority="32033" operator="lessThan">
      <formula>0.6</formula>
    </cfRule>
    <cfRule type="cellIs" dxfId="1836" priority="32099" stopIfTrue="1" operator="between">
      <formula>0.6</formula>
      <formula>0.85</formula>
    </cfRule>
    <cfRule type="cellIs" dxfId="1835" priority="32098" stopIfTrue="1" operator="greaterThanOrEqual">
      <formula>0.85</formula>
    </cfRule>
  </conditionalFormatting>
  <conditionalFormatting sqref="AM38:AP38 AR38">
    <cfRule type="cellIs" dxfId="1834" priority="32092" stopIfTrue="1" operator="greaterThanOrEqual">
      <formula>0.85</formula>
    </cfRule>
    <cfRule type="cellIs" dxfId="1833" priority="32091" stopIfTrue="1" operator="between">
      <formula>0.6</formula>
      <formula>0.85</formula>
    </cfRule>
    <cfRule type="cellIs" dxfId="1832" priority="32090" stopIfTrue="1" operator="greaterThanOrEqual">
      <formula>0.85</formula>
    </cfRule>
    <cfRule type="cellIs" dxfId="1831" priority="32089" stopIfTrue="1" operator="between">
      <formula>0.6</formula>
      <formula>0.85</formula>
    </cfRule>
    <cfRule type="cellIs" dxfId="1830" priority="32088" stopIfTrue="1" operator="greaterThanOrEqual">
      <formula>0.85</formula>
    </cfRule>
    <cfRule type="cellIs" dxfId="1829" priority="32087" stopIfTrue="1" operator="between">
      <formula>0.6</formula>
      <formula>0.85</formula>
    </cfRule>
    <cfRule type="cellIs" dxfId="1828" priority="32086" stopIfTrue="1" operator="greaterThanOrEqual">
      <formula>0.85</formula>
    </cfRule>
    <cfRule type="cellIs" dxfId="1827" priority="32085" stopIfTrue="1" operator="between">
      <formula>0.6</formula>
      <formula>0.85</formula>
    </cfRule>
    <cfRule type="cellIs" dxfId="1826" priority="32084" stopIfTrue="1" operator="greaterThanOrEqual">
      <formula>0.85</formula>
    </cfRule>
    <cfRule type="cellIs" dxfId="1825" priority="32083" stopIfTrue="1" operator="between">
      <formula>0.6</formula>
      <formula>0.85</formula>
    </cfRule>
    <cfRule type="cellIs" dxfId="1824" priority="32082" stopIfTrue="1" operator="greaterThanOrEqual">
      <formula>0.85</formula>
    </cfRule>
    <cfRule type="cellIs" dxfId="1823" priority="32081" stopIfTrue="1" operator="between">
      <formula>0.6</formula>
      <formula>0.85</formula>
    </cfRule>
    <cfRule type="cellIs" dxfId="1822" priority="32080" stopIfTrue="1" operator="greaterThanOrEqual">
      <formula>0.85</formula>
    </cfRule>
    <cfRule type="cellIs" dxfId="1821" priority="32079" stopIfTrue="1" operator="between">
      <formula>0.6</formula>
      <formula>0.85</formula>
    </cfRule>
    <cfRule type="cellIs" dxfId="1820" priority="32078" stopIfTrue="1" operator="greaterThanOrEqual">
      <formula>0.85</formula>
    </cfRule>
    <cfRule type="cellIs" dxfId="1819" priority="32077" stopIfTrue="1" operator="between">
      <formula>0.6</formula>
      <formula>0.85</formula>
    </cfRule>
    <cfRule type="cellIs" dxfId="1818" priority="32076" stopIfTrue="1" operator="greaterThanOrEqual">
      <formula>0.85</formula>
    </cfRule>
    <cfRule type="cellIs" dxfId="1817" priority="32075" stopIfTrue="1" operator="between">
      <formula>0.6</formula>
      <formula>0.85</formula>
    </cfRule>
    <cfRule type="cellIs" dxfId="1816" priority="32074" stopIfTrue="1" operator="greaterThanOrEqual">
      <formula>0.85</formula>
    </cfRule>
    <cfRule type="cellIs" dxfId="1815" priority="32073" stopIfTrue="1" operator="between">
      <formula>0.6</formula>
      <formula>0.85</formula>
    </cfRule>
    <cfRule type="cellIs" dxfId="1814" priority="32072" stopIfTrue="1" operator="greaterThanOrEqual">
      <formula>0.85</formula>
    </cfRule>
    <cfRule type="cellIs" dxfId="1813" priority="32071" stopIfTrue="1" operator="between">
      <formula>0.6</formula>
      <formula>0.85</formula>
    </cfRule>
    <cfRule type="cellIs" dxfId="1812" priority="32070" stopIfTrue="1" operator="greaterThanOrEqual">
      <formula>0.85</formula>
    </cfRule>
    <cfRule type="cellIs" dxfId="1811" priority="32069" stopIfTrue="1" operator="between">
      <formula>0.6</formula>
      <formula>0.85</formula>
    </cfRule>
    <cfRule type="cellIs" dxfId="1810" priority="32068" stopIfTrue="1" operator="greaterThanOrEqual">
      <formula>0.85</formula>
    </cfRule>
    <cfRule type="cellIs" dxfId="1809" priority="32067" stopIfTrue="1" operator="between">
      <formula>0.6</formula>
      <formula>0.85</formula>
    </cfRule>
    <cfRule type="cellIs" dxfId="1808" priority="32066" stopIfTrue="1" operator="greaterThanOrEqual">
      <formula>0.85</formula>
    </cfRule>
    <cfRule type="cellIs" dxfId="1807" priority="32065" stopIfTrue="1" operator="between">
      <formula>0.6</formula>
      <formula>0.85</formula>
    </cfRule>
    <cfRule type="cellIs" dxfId="1806" priority="32064" stopIfTrue="1" operator="greaterThanOrEqual">
      <formula>0.85</formula>
    </cfRule>
    <cfRule type="cellIs" dxfId="1805" priority="32063" stopIfTrue="1" operator="between">
      <formula>0.6</formula>
      <formula>0.85</formula>
    </cfRule>
    <cfRule type="cellIs" dxfId="1804" priority="32062" stopIfTrue="1" operator="greaterThanOrEqual">
      <formula>0.85</formula>
    </cfRule>
    <cfRule type="cellIs" dxfId="1803" priority="32061" stopIfTrue="1" operator="between">
      <formula>0.6</formula>
      <formula>0.85</formula>
    </cfRule>
    <cfRule type="cellIs" dxfId="1802" priority="32060" stopIfTrue="1" operator="greaterThanOrEqual">
      <formula>0.85</formula>
    </cfRule>
    <cfRule type="cellIs" dxfId="1801" priority="32059" stopIfTrue="1" operator="between">
      <formula>0.6</formula>
      <formula>0.85</formula>
    </cfRule>
    <cfRule type="cellIs" dxfId="1800" priority="32058" stopIfTrue="1" operator="greaterThanOrEqual">
      <formula>0.85</formula>
    </cfRule>
    <cfRule type="cellIs" dxfId="1799" priority="32057" stopIfTrue="1" operator="between">
      <formula>0.6</formula>
      <formula>0.85</formula>
    </cfRule>
    <cfRule type="cellIs" dxfId="1798" priority="32056" stopIfTrue="1" operator="greaterThanOrEqual">
      <formula>0.85</formula>
    </cfRule>
    <cfRule type="cellIs" dxfId="1797" priority="32055" stopIfTrue="1" operator="between">
      <formula>0.6</formula>
      <formula>0.85</formula>
    </cfRule>
    <cfRule type="cellIs" dxfId="1796" priority="32054" stopIfTrue="1" operator="greaterThanOrEqual">
      <formula>0.85</formula>
    </cfRule>
    <cfRule type="cellIs" dxfId="1795" priority="32053" stopIfTrue="1" operator="between">
      <formula>0.6</formula>
      <formula>0.85</formula>
    </cfRule>
    <cfRule type="cellIs" dxfId="1794" priority="32052" stopIfTrue="1" operator="greaterThanOrEqual">
      <formula>0.85</formula>
    </cfRule>
    <cfRule type="cellIs" dxfId="1793" priority="32051" stopIfTrue="1" operator="between">
      <formula>0.6</formula>
      <formula>0.85</formula>
    </cfRule>
    <cfRule type="cellIs" dxfId="1792" priority="32050" stopIfTrue="1" operator="greaterThanOrEqual">
      <formula>0.85</formula>
    </cfRule>
    <cfRule type="cellIs" dxfId="1791" priority="32049" stopIfTrue="1" operator="between">
      <formula>0.6</formula>
      <formula>0.85</formula>
    </cfRule>
    <cfRule type="cellIs" dxfId="1790" priority="32048" stopIfTrue="1" operator="greaterThanOrEqual">
      <formula>0.85</formula>
    </cfRule>
    <cfRule type="cellIs" dxfId="1789" priority="32047" stopIfTrue="1" operator="between">
      <formula>0.6</formula>
      <formula>0.85</formula>
    </cfRule>
    <cfRule type="cellIs" dxfId="1788" priority="32046" stopIfTrue="1" operator="greaterThanOrEqual">
      <formula>0.85</formula>
    </cfRule>
    <cfRule type="cellIs" dxfId="1787" priority="32045" stopIfTrue="1" operator="between">
      <formula>0.6</formula>
      <formula>0.85</formula>
    </cfRule>
    <cfRule type="cellIs" dxfId="1786" priority="32044" stopIfTrue="1" operator="greaterThanOrEqual">
      <formula>0.85</formula>
    </cfRule>
    <cfRule type="cellIs" dxfId="1785" priority="32043" stopIfTrue="1" operator="between">
      <formula>0.6</formula>
      <formula>0.85</formula>
    </cfRule>
    <cfRule type="cellIs" dxfId="1784" priority="32042" stopIfTrue="1" operator="greaterThanOrEqual">
      <formula>0.85</formula>
    </cfRule>
    <cfRule type="cellIs" dxfId="1783" priority="32041" stopIfTrue="1" operator="between">
      <formula>0.6</formula>
      <formula>0.85</formula>
    </cfRule>
    <cfRule type="cellIs" dxfId="1782" priority="32040" stopIfTrue="1" operator="greaterThanOrEqual">
      <formula>0.85</formula>
    </cfRule>
    <cfRule type="cellIs" dxfId="1781" priority="32039" stopIfTrue="1" operator="between">
      <formula>0.6</formula>
      <formula>0.85</formula>
    </cfRule>
    <cfRule type="cellIs" dxfId="1780" priority="32038" stopIfTrue="1" operator="greaterThanOrEqual">
      <formula>0.85</formula>
    </cfRule>
    <cfRule type="cellIs" dxfId="1779" priority="32037" stopIfTrue="1" operator="between">
      <formula>0.6</formula>
      <formula>0.85</formula>
    </cfRule>
    <cfRule type="cellIs" dxfId="1778" priority="32036" stopIfTrue="1" operator="greaterThanOrEqual">
      <formula>0.85</formula>
    </cfRule>
    <cfRule type="cellIs" dxfId="1777" priority="32035" stopIfTrue="1" operator="between">
      <formula>0.6</formula>
      <formula>0.85</formula>
    </cfRule>
    <cfRule type="cellIs" dxfId="1776" priority="32034" stopIfTrue="1" operator="greaterThanOrEqual">
      <formula>0.85</formula>
    </cfRule>
    <cfRule type="cellIs" dxfId="1775" priority="32032" stopIfTrue="1" operator="between">
      <formula>0.6</formula>
      <formula>0.85</formula>
    </cfRule>
    <cfRule type="cellIs" dxfId="1774" priority="32031" stopIfTrue="1" operator="greaterThanOrEqual">
      <formula>0.85</formula>
    </cfRule>
    <cfRule type="cellIs" dxfId="1773" priority="32030" operator="lessThan">
      <formula>0.6</formula>
    </cfRule>
    <cfRule type="cellIs" dxfId="1772" priority="32029" stopIfTrue="1" operator="between">
      <formula>0.6</formula>
      <formula>0.85</formula>
    </cfRule>
    <cfRule type="cellIs" dxfId="1771" priority="32028" stopIfTrue="1" operator="greaterThanOrEqual">
      <formula>0.85</formula>
    </cfRule>
    <cfRule type="cellIs" dxfId="1770" priority="32027" operator="lessThan">
      <formula>0.6</formula>
    </cfRule>
    <cfRule type="cellIs" dxfId="1769" priority="32026" stopIfTrue="1" operator="between">
      <formula>0.6</formula>
      <formula>0.85</formula>
    </cfRule>
    <cfRule type="cellIs" dxfId="1768" priority="32025" stopIfTrue="1" operator="greaterThanOrEqual">
      <formula>0.85</formula>
    </cfRule>
    <cfRule type="cellIs" dxfId="1767" priority="32024" operator="lessThan">
      <formula>0.6</formula>
    </cfRule>
    <cfRule type="cellIs" dxfId="1766" priority="32023" stopIfTrue="1" operator="between">
      <formula>0.6</formula>
      <formula>0.85</formula>
    </cfRule>
    <cfRule type="cellIs" dxfId="1765" priority="32022" stopIfTrue="1" operator="greaterThanOrEqual">
      <formula>0.85</formula>
    </cfRule>
    <cfRule type="cellIs" dxfId="1764" priority="32021" operator="lessThan">
      <formula>0.6</formula>
    </cfRule>
    <cfRule type="cellIs" dxfId="1763" priority="32020" stopIfTrue="1" operator="between">
      <formula>0.6</formula>
      <formula>0.85</formula>
    </cfRule>
    <cfRule type="cellIs" dxfId="1762" priority="32019" stopIfTrue="1" operator="greaterThanOrEqual">
      <formula>0.85</formula>
    </cfRule>
    <cfRule type="cellIs" dxfId="1761" priority="32018" operator="lessThan">
      <formula>0.6</formula>
    </cfRule>
    <cfRule type="cellIs" dxfId="1760" priority="32017" stopIfTrue="1" operator="between">
      <formula>0.6</formula>
      <formula>0.85</formula>
    </cfRule>
    <cfRule type="cellIs" dxfId="1759" priority="32016" stopIfTrue="1" operator="greaterThanOrEqual">
      <formula>0.85</formula>
    </cfRule>
    <cfRule type="cellIs" dxfId="1758" priority="32015" operator="lessThan">
      <formula>0.6</formula>
    </cfRule>
    <cfRule type="cellIs" dxfId="1757" priority="32014" stopIfTrue="1" operator="between">
      <formula>0.6</formula>
      <formula>0.85</formula>
    </cfRule>
    <cfRule type="cellIs" dxfId="1756" priority="32013" stopIfTrue="1" operator="greaterThanOrEqual">
      <formula>0.85</formula>
    </cfRule>
    <cfRule type="cellIs" dxfId="1755" priority="32012" operator="lessThan">
      <formula>0.6</formula>
    </cfRule>
    <cfRule type="cellIs" dxfId="1754" priority="32011" stopIfTrue="1" operator="between">
      <formula>0.6</formula>
      <formula>0.85</formula>
    </cfRule>
    <cfRule type="cellIs" dxfId="1753" priority="32010" stopIfTrue="1" operator="greaterThanOrEqual">
      <formula>0.85</formula>
    </cfRule>
    <cfRule type="cellIs" dxfId="1752" priority="32009" operator="lessThan">
      <formula>0.6</formula>
    </cfRule>
    <cfRule type="cellIs" dxfId="1751" priority="32008" stopIfTrue="1" operator="between">
      <formula>0.6</formula>
      <formula>0.85</formula>
    </cfRule>
    <cfRule type="cellIs" dxfId="1750" priority="32007" stopIfTrue="1" operator="greaterThanOrEqual">
      <formula>0.85</formula>
    </cfRule>
    <cfRule type="cellIs" dxfId="1749" priority="32006" operator="lessThan">
      <formula>0.6</formula>
    </cfRule>
    <cfRule type="cellIs" dxfId="1748" priority="32005" stopIfTrue="1" operator="between">
      <formula>0.6</formula>
      <formula>0.85</formula>
    </cfRule>
    <cfRule type="cellIs" dxfId="1747" priority="32004" stopIfTrue="1" operator="greaterThanOrEqual">
      <formula>0.85</formula>
    </cfRule>
    <cfRule type="cellIs" dxfId="1746" priority="32003" operator="lessThan">
      <formula>0.6</formula>
    </cfRule>
    <cfRule type="cellIs" dxfId="1745" priority="32002" stopIfTrue="1" operator="between">
      <formula>0.6</formula>
      <formula>0.85</formula>
    </cfRule>
    <cfRule type="cellIs" dxfId="1744" priority="32001" stopIfTrue="1" operator="greaterThanOrEqual">
      <formula>0.85</formula>
    </cfRule>
    <cfRule type="cellIs" dxfId="1743" priority="32000" operator="lessThan">
      <formula>0.6</formula>
    </cfRule>
    <cfRule type="cellIs" dxfId="1742" priority="31999" stopIfTrue="1" operator="between">
      <formula>0.6</formula>
      <formula>0.85</formula>
    </cfRule>
    <cfRule type="cellIs" dxfId="1741" priority="31998" stopIfTrue="1" operator="greaterThanOrEqual">
      <formula>0.85</formula>
    </cfRule>
    <cfRule type="cellIs" dxfId="1740" priority="31997" operator="lessThan">
      <formula>0.6</formula>
    </cfRule>
    <cfRule type="cellIs" dxfId="1739" priority="31996" stopIfTrue="1" operator="between">
      <formula>0.6</formula>
      <formula>0.85</formula>
    </cfRule>
    <cfRule type="cellIs" dxfId="1738" priority="31995" stopIfTrue="1" operator="greaterThanOrEqual">
      <formula>0.85</formula>
    </cfRule>
    <cfRule type="cellIs" dxfId="1737" priority="31994" operator="lessThan">
      <formula>0.6</formula>
    </cfRule>
    <cfRule type="cellIs" dxfId="1736" priority="31993" stopIfTrue="1" operator="between">
      <formula>0.6</formula>
      <formula>0.85</formula>
    </cfRule>
    <cfRule type="cellIs" dxfId="1735" priority="31992" stopIfTrue="1" operator="greaterThanOrEqual">
      <formula>0.85</formula>
    </cfRule>
    <cfRule type="cellIs" dxfId="1734" priority="31991" operator="lessThan">
      <formula>0.6</formula>
    </cfRule>
    <cfRule type="cellIs" dxfId="1733" priority="31990" stopIfTrue="1" operator="between">
      <formula>0.6</formula>
      <formula>0.85</formula>
    </cfRule>
    <cfRule type="cellIs" dxfId="1732" priority="31989" stopIfTrue="1" operator="greaterThanOrEqual">
      <formula>0.85</formula>
    </cfRule>
    <cfRule type="cellIs" dxfId="1731" priority="31988" operator="lessThan">
      <formula>0.6</formula>
    </cfRule>
    <cfRule type="cellIs" dxfId="1730" priority="31987" stopIfTrue="1" operator="between">
      <formula>0.6</formula>
      <formula>0.85</formula>
    </cfRule>
    <cfRule type="cellIs" dxfId="1729" priority="31986" stopIfTrue="1" operator="greaterThanOrEqual">
      <formula>0.85</formula>
    </cfRule>
    <cfRule type="cellIs" dxfId="1728" priority="31985" operator="lessThan">
      <formula>0.6</formula>
    </cfRule>
    <cfRule type="cellIs" dxfId="1727" priority="31984" stopIfTrue="1" operator="between">
      <formula>0.6</formula>
      <formula>0.85</formula>
    </cfRule>
    <cfRule type="cellIs" dxfId="1726" priority="31983" stopIfTrue="1" operator="greaterThanOrEqual">
      <formula>0.85</formula>
    </cfRule>
    <cfRule type="cellIs" dxfId="1725" priority="31982" operator="lessThan">
      <formula>0.6</formula>
    </cfRule>
    <cfRule type="cellIs" dxfId="1724" priority="31981" stopIfTrue="1" operator="between">
      <formula>0.6</formula>
      <formula>0.85</formula>
    </cfRule>
    <cfRule type="cellIs" dxfId="1723" priority="31980" stopIfTrue="1" operator="greaterThanOrEqual">
      <formula>0.85</formula>
    </cfRule>
    <cfRule type="cellIs" dxfId="1722" priority="31979" operator="lessThan">
      <formula>0.6</formula>
    </cfRule>
    <cfRule type="cellIs" dxfId="1721" priority="31978" stopIfTrue="1" operator="between">
      <formula>0.6</formula>
      <formula>0.85</formula>
    </cfRule>
    <cfRule type="cellIs" dxfId="1720" priority="31977" stopIfTrue="1" operator="greaterThanOrEqual">
      <formula>0.85</formula>
    </cfRule>
    <cfRule type="cellIs" dxfId="1719" priority="31976" operator="lessThan">
      <formula>0.6</formula>
    </cfRule>
    <cfRule type="cellIs" dxfId="1718" priority="31975" stopIfTrue="1" operator="between">
      <formula>0.6</formula>
      <formula>0.85</formula>
    </cfRule>
    <cfRule type="cellIs" dxfId="1717" priority="31974" stopIfTrue="1" operator="greaterThanOrEqual">
      <formula>0.85</formula>
    </cfRule>
    <cfRule type="cellIs" dxfId="1716" priority="31973" operator="lessThan">
      <formula>0.6</formula>
    </cfRule>
    <cfRule type="cellIs" dxfId="1715" priority="31972" stopIfTrue="1" operator="between">
      <formula>0.6</formula>
      <formula>0.85</formula>
    </cfRule>
    <cfRule type="cellIs" dxfId="1714" priority="31971" stopIfTrue="1" operator="greaterThanOrEqual">
      <formula>0.85</formula>
    </cfRule>
    <cfRule type="cellIs" dxfId="1713" priority="31970" operator="lessThan">
      <formula>0.6</formula>
    </cfRule>
    <cfRule type="cellIs" dxfId="1712" priority="31969" stopIfTrue="1" operator="between">
      <formula>0.6</formula>
      <formula>0.85</formula>
    </cfRule>
    <cfRule type="cellIs" dxfId="1711" priority="31968" stopIfTrue="1" operator="greaterThanOrEqual">
      <formula>0.85</formula>
    </cfRule>
    <cfRule type="cellIs" dxfId="1710" priority="31967" operator="lessThan">
      <formula>0.6</formula>
    </cfRule>
    <cfRule type="cellIs" dxfId="1709" priority="31966" stopIfTrue="1" operator="between">
      <formula>0.6</formula>
      <formula>0.85</formula>
    </cfRule>
    <cfRule type="cellIs" dxfId="1708" priority="31965" stopIfTrue="1" operator="greaterThanOrEqual">
      <formula>0.85</formula>
    </cfRule>
    <cfRule type="cellIs" dxfId="1707" priority="31964" operator="lessThan">
      <formula>0.6</formula>
    </cfRule>
    <cfRule type="cellIs" dxfId="1706" priority="31963" stopIfTrue="1" operator="between">
      <formula>0.6</formula>
      <formula>0.85</formula>
    </cfRule>
    <cfRule type="cellIs" dxfId="1705" priority="31962" stopIfTrue="1" operator="greaterThanOrEqual">
      <formula>0.85</formula>
    </cfRule>
    <cfRule type="cellIs" dxfId="1704" priority="31961" operator="lessThan">
      <formula>0.6</formula>
    </cfRule>
    <cfRule type="cellIs" dxfId="1703" priority="31960" stopIfTrue="1" operator="between">
      <formula>0.6</formula>
      <formula>0.85</formula>
    </cfRule>
    <cfRule type="cellIs" dxfId="1702" priority="31959" stopIfTrue="1" operator="greaterThanOrEqual">
      <formula>0.85</formula>
    </cfRule>
    <cfRule type="cellIs" dxfId="1701" priority="31958" operator="lessThan">
      <formula>0.6</formula>
    </cfRule>
    <cfRule type="cellIs" dxfId="1700" priority="31957" stopIfTrue="1" operator="between">
      <formula>0.6</formula>
      <formula>0.85</formula>
    </cfRule>
    <cfRule type="cellIs" dxfId="1699" priority="31956" stopIfTrue="1" operator="greaterThanOrEqual">
      <formula>0.85</formula>
    </cfRule>
    <cfRule type="cellIs" dxfId="1698" priority="31955" operator="lessThan">
      <formula>0.6</formula>
    </cfRule>
    <cfRule type="cellIs" dxfId="1697" priority="31954" stopIfTrue="1" operator="between">
      <formula>0.6</formula>
      <formula>0.85</formula>
    </cfRule>
    <cfRule type="cellIs" dxfId="1696" priority="31953" stopIfTrue="1" operator="greaterThanOrEqual">
      <formula>0.85</formula>
    </cfRule>
    <cfRule type="cellIs" dxfId="1695" priority="31952" operator="lessThan">
      <formula>0.6</formula>
    </cfRule>
    <cfRule type="cellIs" dxfId="1694" priority="31951" stopIfTrue="1" operator="between">
      <formula>0.6</formula>
      <formula>0.85</formula>
    </cfRule>
    <cfRule type="cellIs" dxfId="1693" priority="31950" stopIfTrue="1" operator="greaterThanOrEqual">
      <formula>0.85</formula>
    </cfRule>
    <cfRule type="cellIs" dxfId="1692" priority="31949" operator="lessThan">
      <formula>0.6</formula>
    </cfRule>
    <cfRule type="cellIs" dxfId="1691" priority="31948" stopIfTrue="1" operator="between">
      <formula>0.6</formula>
      <formula>0.85</formula>
    </cfRule>
    <cfRule type="cellIs" dxfId="1690" priority="31947" stopIfTrue="1" operator="greaterThanOrEqual">
      <formula>0.85</formula>
    </cfRule>
    <cfRule type="cellIs" dxfId="1689" priority="31946" operator="lessThan">
      <formula>0.6</formula>
    </cfRule>
    <cfRule type="cellIs" dxfId="1688" priority="31945" stopIfTrue="1" operator="between">
      <formula>0.6</formula>
      <formula>0.85</formula>
    </cfRule>
    <cfRule type="cellIs" dxfId="1687" priority="31944" stopIfTrue="1" operator="greaterThanOrEqual">
      <formula>0.85</formula>
    </cfRule>
    <cfRule type="cellIs" dxfId="1686" priority="31943" operator="lessThan">
      <formula>0.6</formula>
    </cfRule>
    <cfRule type="cellIs" dxfId="1685" priority="32096" stopIfTrue="1" operator="greaterThanOrEqual">
      <formula>0.85</formula>
    </cfRule>
    <cfRule type="cellIs" dxfId="1684" priority="32095" stopIfTrue="1" operator="between">
      <formula>0.6</formula>
      <formula>0.85</formula>
    </cfRule>
    <cfRule type="cellIs" dxfId="1683" priority="32094" stopIfTrue="1" operator="greaterThanOrEqual">
      <formula>0.85</formula>
    </cfRule>
    <cfRule type="cellIs" dxfId="1682" priority="32093" stopIfTrue="1" operator="between">
      <formula>0.6</formula>
      <formula>0.85</formula>
    </cfRule>
    <cfRule type="cellIs" dxfId="1681" priority="32097" stopIfTrue="1" operator="between">
      <formula>0.6</formula>
      <formula>0.85</formula>
    </cfRule>
  </conditionalFormatting>
  <conditionalFormatting sqref="AM38:AP39 AR38:AR39">
    <cfRule type="cellIs" dxfId="1680" priority="31873" operator="lessThan">
      <formula>0.6</formula>
    </cfRule>
    <cfRule type="cellIs" dxfId="1679" priority="31939" stopIfTrue="1" operator="between">
      <formula>0.6</formula>
      <formula>0.85</formula>
    </cfRule>
    <cfRule type="cellIs" dxfId="1678" priority="31938" stopIfTrue="1" operator="greaterThanOrEqual">
      <formula>0.85</formula>
    </cfRule>
  </conditionalFormatting>
  <conditionalFormatting sqref="AM39:AP39 AR39">
    <cfRule type="cellIs" dxfId="1677" priority="31931" stopIfTrue="1" operator="between">
      <formula>0.6</formula>
      <formula>0.85</formula>
    </cfRule>
    <cfRule type="cellIs" dxfId="1676" priority="31930" stopIfTrue="1" operator="greaterThanOrEqual">
      <formula>0.85</formula>
    </cfRule>
    <cfRule type="cellIs" dxfId="1675" priority="31929" stopIfTrue="1" operator="between">
      <formula>0.6</formula>
      <formula>0.85</formula>
    </cfRule>
    <cfRule type="cellIs" dxfId="1674" priority="31928" stopIfTrue="1" operator="greaterThanOrEqual">
      <formula>0.85</formula>
    </cfRule>
    <cfRule type="cellIs" dxfId="1673" priority="31927" stopIfTrue="1" operator="between">
      <formula>0.6</formula>
      <formula>0.85</formula>
    </cfRule>
    <cfRule type="cellIs" dxfId="1672" priority="31926" stopIfTrue="1" operator="greaterThanOrEqual">
      <formula>0.85</formula>
    </cfRule>
    <cfRule type="cellIs" dxfId="1671" priority="31925" stopIfTrue="1" operator="between">
      <formula>0.6</formula>
      <formula>0.85</formula>
    </cfRule>
    <cfRule type="cellIs" dxfId="1670" priority="31924" stopIfTrue="1" operator="greaterThanOrEqual">
      <formula>0.85</formula>
    </cfRule>
    <cfRule type="cellIs" dxfId="1669" priority="31923" stopIfTrue="1" operator="between">
      <formula>0.6</formula>
      <formula>0.85</formula>
    </cfRule>
    <cfRule type="cellIs" dxfId="1668" priority="31922" stopIfTrue="1" operator="greaterThanOrEqual">
      <formula>0.85</formula>
    </cfRule>
    <cfRule type="cellIs" dxfId="1667" priority="31921" stopIfTrue="1" operator="between">
      <formula>0.6</formula>
      <formula>0.85</formula>
    </cfRule>
    <cfRule type="cellIs" dxfId="1666" priority="31920" stopIfTrue="1" operator="greaterThanOrEqual">
      <formula>0.85</formula>
    </cfRule>
    <cfRule type="cellIs" dxfId="1665" priority="31919" stopIfTrue="1" operator="between">
      <formula>0.6</formula>
      <formula>0.85</formula>
    </cfRule>
    <cfRule type="cellIs" dxfId="1664" priority="31918" stopIfTrue="1" operator="greaterThanOrEqual">
      <formula>0.85</formula>
    </cfRule>
    <cfRule type="cellIs" dxfId="1663" priority="31917" stopIfTrue="1" operator="between">
      <formula>0.6</formula>
      <formula>0.85</formula>
    </cfRule>
    <cfRule type="cellIs" dxfId="1662" priority="31916" stopIfTrue="1" operator="greaterThanOrEqual">
      <formula>0.85</formula>
    </cfRule>
    <cfRule type="cellIs" dxfId="1661" priority="31915" stopIfTrue="1" operator="between">
      <formula>0.6</formula>
      <formula>0.85</formula>
    </cfRule>
    <cfRule type="cellIs" dxfId="1660" priority="31914" stopIfTrue="1" operator="greaterThanOrEqual">
      <formula>0.85</formula>
    </cfRule>
    <cfRule type="cellIs" dxfId="1659" priority="31913" stopIfTrue="1" operator="between">
      <formula>0.6</formula>
      <formula>0.85</formula>
    </cfRule>
    <cfRule type="cellIs" dxfId="1658" priority="31912" stopIfTrue="1" operator="greaterThanOrEqual">
      <formula>0.85</formula>
    </cfRule>
    <cfRule type="cellIs" dxfId="1657" priority="31911" stopIfTrue="1" operator="between">
      <formula>0.6</formula>
      <formula>0.85</formula>
    </cfRule>
    <cfRule type="cellIs" dxfId="1656" priority="31910" stopIfTrue="1" operator="greaterThanOrEqual">
      <formula>0.85</formula>
    </cfRule>
    <cfRule type="cellIs" dxfId="1655" priority="31909" stopIfTrue="1" operator="between">
      <formula>0.6</formula>
      <formula>0.85</formula>
    </cfRule>
    <cfRule type="cellIs" dxfId="1654" priority="31908" stopIfTrue="1" operator="greaterThanOrEqual">
      <formula>0.85</formula>
    </cfRule>
    <cfRule type="cellIs" dxfId="1653" priority="31907" stopIfTrue="1" operator="between">
      <formula>0.6</formula>
      <formula>0.85</formula>
    </cfRule>
    <cfRule type="cellIs" dxfId="1652" priority="31906" stopIfTrue="1" operator="greaterThanOrEqual">
      <formula>0.85</formula>
    </cfRule>
    <cfRule type="cellIs" dxfId="1651" priority="31905" stopIfTrue="1" operator="between">
      <formula>0.6</formula>
      <formula>0.85</formula>
    </cfRule>
    <cfRule type="cellIs" dxfId="1650" priority="31904" stopIfTrue="1" operator="greaterThanOrEqual">
      <formula>0.85</formula>
    </cfRule>
    <cfRule type="cellIs" dxfId="1649" priority="31903" stopIfTrue="1" operator="between">
      <formula>0.6</formula>
      <formula>0.85</formula>
    </cfRule>
    <cfRule type="cellIs" dxfId="1648" priority="31902" stopIfTrue="1" operator="greaterThanOrEqual">
      <formula>0.85</formula>
    </cfRule>
    <cfRule type="cellIs" dxfId="1647" priority="31901" stopIfTrue="1" operator="between">
      <formula>0.6</formula>
      <formula>0.85</formula>
    </cfRule>
    <cfRule type="cellIs" dxfId="1646" priority="31900" stopIfTrue="1" operator="greaterThanOrEqual">
      <formula>0.85</formula>
    </cfRule>
    <cfRule type="cellIs" dxfId="1645" priority="31899" stopIfTrue="1" operator="between">
      <formula>0.6</formula>
      <formula>0.85</formula>
    </cfRule>
    <cfRule type="cellIs" dxfId="1644" priority="31898" stopIfTrue="1" operator="greaterThanOrEqual">
      <formula>0.85</formula>
    </cfRule>
    <cfRule type="cellIs" dxfId="1643" priority="31897" stopIfTrue="1" operator="between">
      <formula>0.6</formula>
      <formula>0.85</formula>
    </cfRule>
    <cfRule type="cellIs" dxfId="1642" priority="31896" stopIfTrue="1" operator="greaterThanOrEqual">
      <formula>0.85</formula>
    </cfRule>
    <cfRule type="cellIs" dxfId="1641" priority="31895" stopIfTrue="1" operator="between">
      <formula>0.6</formula>
      <formula>0.85</formula>
    </cfRule>
    <cfRule type="cellIs" dxfId="1640" priority="31894" stopIfTrue="1" operator="greaterThanOrEqual">
      <formula>0.85</formula>
    </cfRule>
    <cfRule type="cellIs" dxfId="1639" priority="31893" stopIfTrue="1" operator="between">
      <formula>0.6</formula>
      <formula>0.85</formula>
    </cfRule>
    <cfRule type="cellIs" dxfId="1638" priority="31892" stopIfTrue="1" operator="greaterThanOrEqual">
      <formula>0.85</formula>
    </cfRule>
    <cfRule type="cellIs" dxfId="1637" priority="31891" stopIfTrue="1" operator="between">
      <formula>0.6</formula>
      <formula>0.85</formula>
    </cfRule>
    <cfRule type="cellIs" dxfId="1636" priority="31890" stopIfTrue="1" operator="greaterThanOrEqual">
      <formula>0.85</formula>
    </cfRule>
    <cfRule type="cellIs" dxfId="1635" priority="31889" stopIfTrue="1" operator="between">
      <formula>0.6</formula>
      <formula>0.85</formula>
    </cfRule>
    <cfRule type="cellIs" dxfId="1634" priority="31888" stopIfTrue="1" operator="greaterThanOrEqual">
      <formula>0.85</formula>
    </cfRule>
    <cfRule type="cellIs" dxfId="1633" priority="31887" stopIfTrue="1" operator="between">
      <formula>0.6</formula>
      <formula>0.85</formula>
    </cfRule>
    <cfRule type="cellIs" dxfId="1632" priority="31886" stopIfTrue="1" operator="greaterThanOrEqual">
      <formula>0.85</formula>
    </cfRule>
    <cfRule type="cellIs" dxfId="1631" priority="31885" stopIfTrue="1" operator="between">
      <formula>0.6</formula>
      <formula>0.85</formula>
    </cfRule>
    <cfRule type="cellIs" dxfId="1630" priority="31884" stopIfTrue="1" operator="greaterThanOrEqual">
      <formula>0.85</formula>
    </cfRule>
    <cfRule type="cellIs" dxfId="1629" priority="31883" stopIfTrue="1" operator="between">
      <formula>0.6</formula>
      <formula>0.85</formula>
    </cfRule>
    <cfRule type="cellIs" dxfId="1628" priority="31882" stopIfTrue="1" operator="greaterThanOrEqual">
      <formula>0.85</formula>
    </cfRule>
    <cfRule type="cellIs" dxfId="1627" priority="31881" stopIfTrue="1" operator="between">
      <formula>0.6</formula>
      <formula>0.85</formula>
    </cfRule>
    <cfRule type="cellIs" dxfId="1626" priority="31880" stopIfTrue="1" operator="greaterThanOrEqual">
      <formula>0.85</formula>
    </cfRule>
    <cfRule type="cellIs" dxfId="1625" priority="31879" stopIfTrue="1" operator="between">
      <formula>0.6</formula>
      <formula>0.85</formula>
    </cfRule>
    <cfRule type="cellIs" dxfId="1624" priority="31878" stopIfTrue="1" operator="greaterThanOrEqual">
      <formula>0.85</formula>
    </cfRule>
    <cfRule type="cellIs" dxfId="1623" priority="31877" stopIfTrue="1" operator="between">
      <formula>0.6</formula>
      <formula>0.85</formula>
    </cfRule>
    <cfRule type="cellIs" dxfId="1622" priority="31876" stopIfTrue="1" operator="greaterThanOrEqual">
      <formula>0.85</formula>
    </cfRule>
    <cfRule type="cellIs" dxfId="1621" priority="31875" stopIfTrue="1" operator="between">
      <formula>0.6</formula>
      <formula>0.85</formula>
    </cfRule>
    <cfRule type="cellIs" dxfId="1620" priority="31874" stopIfTrue="1" operator="greaterThanOrEqual">
      <formula>0.85</formula>
    </cfRule>
    <cfRule type="cellIs" dxfId="1619" priority="31937" stopIfTrue="1" operator="between">
      <formula>0.6</formula>
      <formula>0.85</formula>
    </cfRule>
    <cfRule type="cellIs" dxfId="1618" priority="31872" stopIfTrue="1" operator="between">
      <formula>0.6</formula>
      <formula>0.85</formula>
    </cfRule>
    <cfRule type="cellIs" dxfId="1617" priority="31871" stopIfTrue="1" operator="greaterThanOrEqual">
      <formula>0.85</formula>
    </cfRule>
    <cfRule type="cellIs" dxfId="1616" priority="31870" operator="lessThan">
      <formula>0.6</formula>
    </cfRule>
    <cfRule type="cellIs" dxfId="1615" priority="31869" stopIfTrue="1" operator="between">
      <formula>0.6</formula>
      <formula>0.85</formula>
    </cfRule>
    <cfRule type="cellIs" dxfId="1614" priority="31868" stopIfTrue="1" operator="greaterThanOrEqual">
      <formula>0.85</formula>
    </cfRule>
    <cfRule type="cellIs" dxfId="1613" priority="31867" operator="lessThan">
      <formula>0.6</formula>
    </cfRule>
    <cfRule type="cellIs" dxfId="1612" priority="31866" stopIfTrue="1" operator="between">
      <formula>0.6</formula>
      <formula>0.85</formula>
    </cfRule>
    <cfRule type="cellIs" dxfId="1611" priority="31865" stopIfTrue="1" operator="greaterThanOrEqual">
      <formula>0.85</formula>
    </cfRule>
    <cfRule type="cellIs" dxfId="1610" priority="31864" operator="lessThan">
      <formula>0.6</formula>
    </cfRule>
    <cfRule type="cellIs" dxfId="1609" priority="31863" stopIfTrue="1" operator="between">
      <formula>0.6</formula>
      <formula>0.85</formula>
    </cfRule>
    <cfRule type="cellIs" dxfId="1608" priority="31862" stopIfTrue="1" operator="greaterThanOrEqual">
      <formula>0.85</formula>
    </cfRule>
    <cfRule type="cellIs" dxfId="1607" priority="31861" operator="lessThan">
      <formula>0.6</formula>
    </cfRule>
    <cfRule type="cellIs" dxfId="1606" priority="31860" stopIfTrue="1" operator="between">
      <formula>0.6</formula>
      <formula>0.85</formula>
    </cfRule>
    <cfRule type="cellIs" dxfId="1605" priority="31859" stopIfTrue="1" operator="greaterThanOrEqual">
      <formula>0.85</formula>
    </cfRule>
    <cfRule type="cellIs" dxfId="1604" priority="31858" operator="lessThan">
      <formula>0.6</formula>
    </cfRule>
    <cfRule type="cellIs" dxfId="1603" priority="31857" stopIfTrue="1" operator="between">
      <formula>0.6</formula>
      <formula>0.85</formula>
    </cfRule>
    <cfRule type="cellIs" dxfId="1602" priority="31856" stopIfTrue="1" operator="greaterThanOrEqual">
      <formula>0.85</formula>
    </cfRule>
    <cfRule type="cellIs" dxfId="1601" priority="31855" operator="lessThan">
      <formula>0.6</formula>
    </cfRule>
    <cfRule type="cellIs" dxfId="1600" priority="31854" stopIfTrue="1" operator="between">
      <formula>0.6</formula>
      <formula>0.85</formula>
    </cfRule>
    <cfRule type="cellIs" dxfId="1599" priority="31936" stopIfTrue="1" operator="greaterThanOrEqual">
      <formula>0.85</formula>
    </cfRule>
    <cfRule type="cellIs" dxfId="1598" priority="31852" operator="lessThan">
      <formula>0.6</formula>
    </cfRule>
    <cfRule type="cellIs" dxfId="1597" priority="31851" stopIfTrue="1" operator="between">
      <formula>0.6</formula>
      <formula>0.85</formula>
    </cfRule>
    <cfRule type="cellIs" dxfId="1596" priority="31850" stopIfTrue="1" operator="greaterThanOrEqual">
      <formula>0.85</formula>
    </cfRule>
    <cfRule type="cellIs" dxfId="1595" priority="31849" operator="lessThan">
      <formula>0.6</formula>
    </cfRule>
    <cfRule type="cellIs" dxfId="1594" priority="31848" stopIfTrue="1" operator="between">
      <formula>0.6</formula>
      <formula>0.85</formula>
    </cfRule>
    <cfRule type="cellIs" dxfId="1593" priority="31847" stopIfTrue="1" operator="greaterThanOrEqual">
      <formula>0.85</formula>
    </cfRule>
    <cfRule type="cellIs" dxfId="1592" priority="31846" operator="lessThan">
      <formula>0.6</formula>
    </cfRule>
    <cfRule type="cellIs" dxfId="1591" priority="31845" stopIfTrue="1" operator="between">
      <formula>0.6</formula>
      <formula>0.85</formula>
    </cfRule>
    <cfRule type="cellIs" dxfId="1590" priority="31844" stopIfTrue="1" operator="greaterThanOrEqual">
      <formula>0.85</formula>
    </cfRule>
    <cfRule type="cellIs" dxfId="1589" priority="31843" operator="lessThan">
      <formula>0.6</formula>
    </cfRule>
    <cfRule type="cellIs" dxfId="1588" priority="31842" stopIfTrue="1" operator="between">
      <formula>0.6</formula>
      <formula>0.85</formula>
    </cfRule>
    <cfRule type="cellIs" dxfId="1587" priority="31841" stopIfTrue="1" operator="greaterThanOrEqual">
      <formula>0.85</formula>
    </cfRule>
    <cfRule type="cellIs" dxfId="1586" priority="31840" operator="lessThan">
      <formula>0.6</formula>
    </cfRule>
    <cfRule type="cellIs" dxfId="1585" priority="31839" stopIfTrue="1" operator="between">
      <formula>0.6</formula>
      <formula>0.85</formula>
    </cfRule>
    <cfRule type="cellIs" dxfId="1584" priority="31838" stopIfTrue="1" operator="greaterThanOrEqual">
      <formula>0.85</formula>
    </cfRule>
    <cfRule type="cellIs" dxfId="1583" priority="31837" operator="lessThan">
      <formula>0.6</formula>
    </cfRule>
    <cfRule type="cellIs" dxfId="1582" priority="31836" stopIfTrue="1" operator="between">
      <formula>0.6</formula>
      <formula>0.85</formula>
    </cfRule>
    <cfRule type="cellIs" dxfId="1581" priority="31835" stopIfTrue="1" operator="greaterThanOrEqual">
      <formula>0.85</formula>
    </cfRule>
    <cfRule type="cellIs" dxfId="1580" priority="31834" operator="lessThan">
      <formula>0.6</formula>
    </cfRule>
    <cfRule type="cellIs" dxfId="1579" priority="31833" stopIfTrue="1" operator="between">
      <formula>0.6</formula>
      <formula>0.85</formula>
    </cfRule>
    <cfRule type="cellIs" dxfId="1578" priority="31832" stopIfTrue="1" operator="greaterThanOrEqual">
      <formula>0.85</formula>
    </cfRule>
    <cfRule type="cellIs" dxfId="1577" priority="31831" operator="lessThan">
      <formula>0.6</formula>
    </cfRule>
    <cfRule type="cellIs" dxfId="1576" priority="31830" stopIfTrue="1" operator="between">
      <formula>0.6</formula>
      <formula>0.85</formula>
    </cfRule>
    <cfRule type="cellIs" dxfId="1575" priority="31829" stopIfTrue="1" operator="greaterThanOrEqual">
      <formula>0.85</formula>
    </cfRule>
    <cfRule type="cellIs" dxfId="1574" priority="31828" operator="lessThan">
      <formula>0.6</formula>
    </cfRule>
    <cfRule type="cellIs" dxfId="1573" priority="31827" stopIfTrue="1" operator="between">
      <formula>0.6</formula>
      <formula>0.85</formula>
    </cfRule>
    <cfRule type="cellIs" dxfId="1572" priority="31826" stopIfTrue="1" operator="greaterThanOrEqual">
      <formula>0.85</formula>
    </cfRule>
    <cfRule type="cellIs" dxfId="1571" priority="31825" operator="lessThan">
      <formula>0.6</formula>
    </cfRule>
    <cfRule type="cellIs" dxfId="1570" priority="31824" stopIfTrue="1" operator="between">
      <formula>0.6</formula>
      <formula>0.85</formula>
    </cfRule>
    <cfRule type="cellIs" dxfId="1569" priority="31823" stopIfTrue="1" operator="greaterThanOrEqual">
      <formula>0.85</formula>
    </cfRule>
    <cfRule type="cellIs" dxfId="1568" priority="31822" operator="lessThan">
      <formula>0.6</formula>
    </cfRule>
    <cfRule type="cellIs" dxfId="1567" priority="31821" stopIfTrue="1" operator="between">
      <formula>0.6</formula>
      <formula>0.85</formula>
    </cfRule>
    <cfRule type="cellIs" dxfId="1566" priority="31820" stopIfTrue="1" operator="greaterThanOrEqual">
      <formula>0.85</formula>
    </cfRule>
    <cfRule type="cellIs" dxfId="1565" priority="31819" operator="lessThan">
      <formula>0.6</formula>
    </cfRule>
    <cfRule type="cellIs" dxfId="1564" priority="31818" stopIfTrue="1" operator="between">
      <formula>0.6</formula>
      <formula>0.85</formula>
    </cfRule>
    <cfRule type="cellIs" dxfId="1563" priority="31817" stopIfTrue="1" operator="greaterThanOrEqual">
      <formula>0.85</formula>
    </cfRule>
    <cfRule type="cellIs" dxfId="1562" priority="31816" operator="lessThan">
      <formula>0.6</formula>
    </cfRule>
    <cfRule type="cellIs" dxfId="1561" priority="31815" stopIfTrue="1" operator="between">
      <formula>0.6</formula>
      <formula>0.85</formula>
    </cfRule>
    <cfRule type="cellIs" dxfId="1560" priority="31853" stopIfTrue="1" operator="greaterThanOrEqual">
      <formula>0.85</formula>
    </cfRule>
    <cfRule type="cellIs" dxfId="1559" priority="31813" operator="lessThan">
      <formula>0.6</formula>
    </cfRule>
    <cfRule type="cellIs" dxfId="1558" priority="31812" stopIfTrue="1" operator="between">
      <formula>0.6</formula>
      <formula>0.85</formula>
    </cfRule>
    <cfRule type="cellIs" dxfId="1557" priority="31811" stopIfTrue="1" operator="greaterThanOrEqual">
      <formula>0.85</formula>
    </cfRule>
    <cfRule type="cellIs" dxfId="1556" priority="31810" operator="lessThan">
      <formula>0.6</formula>
    </cfRule>
    <cfRule type="cellIs" dxfId="1555" priority="31809" stopIfTrue="1" operator="between">
      <formula>0.6</formula>
      <formula>0.85</formula>
    </cfRule>
    <cfRule type="cellIs" dxfId="1554" priority="31808" stopIfTrue="1" operator="greaterThanOrEqual">
      <formula>0.85</formula>
    </cfRule>
    <cfRule type="cellIs" dxfId="1553" priority="31807" operator="lessThan">
      <formula>0.6</formula>
    </cfRule>
    <cfRule type="cellIs" dxfId="1552" priority="31806" stopIfTrue="1" operator="between">
      <formula>0.6</formula>
      <formula>0.85</formula>
    </cfRule>
    <cfRule type="cellIs" dxfId="1551" priority="31805" stopIfTrue="1" operator="greaterThanOrEqual">
      <formula>0.85</formula>
    </cfRule>
    <cfRule type="cellIs" dxfId="1550" priority="31804" operator="lessThan">
      <formula>0.6</formula>
    </cfRule>
    <cfRule type="cellIs" dxfId="1549" priority="31803" stopIfTrue="1" operator="between">
      <formula>0.6</formula>
      <formula>0.85</formula>
    </cfRule>
    <cfRule type="cellIs" dxfId="1548" priority="31802" stopIfTrue="1" operator="greaterThanOrEqual">
      <formula>0.85</formula>
    </cfRule>
    <cfRule type="cellIs" dxfId="1547" priority="31801" operator="lessThan">
      <formula>0.6</formula>
    </cfRule>
    <cfRule type="cellIs" dxfId="1546" priority="31800" stopIfTrue="1" operator="between">
      <formula>0.6</formula>
      <formula>0.85</formula>
    </cfRule>
    <cfRule type="cellIs" dxfId="1545" priority="31799" stopIfTrue="1" operator="greaterThanOrEqual">
      <formula>0.85</formula>
    </cfRule>
    <cfRule type="cellIs" dxfId="1544" priority="31798" operator="lessThan">
      <formula>0.6</formula>
    </cfRule>
    <cfRule type="cellIs" dxfId="1543" priority="31797" stopIfTrue="1" operator="between">
      <formula>0.6</formula>
      <formula>0.85</formula>
    </cfRule>
    <cfRule type="cellIs" dxfId="1542" priority="31796" stopIfTrue="1" operator="greaterThanOrEqual">
      <formula>0.85</formula>
    </cfRule>
    <cfRule type="cellIs" dxfId="1541" priority="31795" operator="lessThan">
      <formula>0.6</formula>
    </cfRule>
    <cfRule type="cellIs" dxfId="1540" priority="31794" stopIfTrue="1" operator="between">
      <formula>0.6</formula>
      <formula>0.85</formula>
    </cfRule>
    <cfRule type="cellIs" dxfId="1539" priority="31793" stopIfTrue="1" operator="greaterThanOrEqual">
      <formula>0.85</formula>
    </cfRule>
    <cfRule type="cellIs" dxfId="1538" priority="31792" operator="lessThan">
      <formula>0.6</formula>
    </cfRule>
    <cfRule type="cellIs" dxfId="1537" priority="31791" stopIfTrue="1" operator="between">
      <formula>0.6</formula>
      <formula>0.85</formula>
    </cfRule>
    <cfRule type="cellIs" dxfId="1536" priority="31790" stopIfTrue="1" operator="greaterThanOrEqual">
      <formula>0.85</formula>
    </cfRule>
    <cfRule type="cellIs" dxfId="1535" priority="31789" operator="lessThan">
      <formula>0.6</formula>
    </cfRule>
    <cfRule type="cellIs" dxfId="1534" priority="31788" stopIfTrue="1" operator="between">
      <formula>0.6</formula>
      <formula>0.85</formula>
    </cfRule>
    <cfRule type="cellIs" dxfId="1533" priority="31787" stopIfTrue="1" operator="greaterThanOrEqual">
      <formula>0.85</formula>
    </cfRule>
    <cfRule type="cellIs" dxfId="1532" priority="31786" operator="lessThan">
      <formula>0.6</formula>
    </cfRule>
    <cfRule type="cellIs" dxfId="1531" priority="31785" stopIfTrue="1" operator="between">
      <formula>0.6</formula>
      <formula>0.85</formula>
    </cfRule>
    <cfRule type="cellIs" dxfId="1530" priority="31784" stopIfTrue="1" operator="greaterThanOrEqual">
      <formula>0.85</formula>
    </cfRule>
    <cfRule type="cellIs" dxfId="1529" priority="31783" operator="lessThan">
      <formula>0.6</formula>
    </cfRule>
    <cfRule type="cellIs" dxfId="1528" priority="31935" stopIfTrue="1" operator="between">
      <formula>0.6</formula>
      <formula>0.85</formula>
    </cfRule>
    <cfRule type="cellIs" dxfId="1527" priority="31934" stopIfTrue="1" operator="greaterThanOrEqual">
      <formula>0.85</formula>
    </cfRule>
    <cfRule type="cellIs" dxfId="1526" priority="31933" stopIfTrue="1" operator="between">
      <formula>0.6</formula>
      <formula>0.85</formula>
    </cfRule>
    <cfRule type="cellIs" dxfId="1525" priority="31932" stopIfTrue="1" operator="greaterThanOrEqual">
      <formula>0.85</formula>
    </cfRule>
    <cfRule type="cellIs" dxfId="1524" priority="31814" stopIfTrue="1" operator="greaterThanOrEqual">
      <formula>0.85</formula>
    </cfRule>
  </conditionalFormatting>
  <conditionalFormatting sqref="AM39:AP40 AR39:AR40">
    <cfRule type="cellIs" dxfId="1523" priority="31713" operator="lessThan">
      <formula>0.6</formula>
    </cfRule>
    <cfRule type="cellIs" dxfId="1522" priority="31779" stopIfTrue="1" operator="between">
      <formula>0.6</formula>
      <formula>0.85</formula>
    </cfRule>
    <cfRule type="cellIs" dxfId="1521" priority="31778" stopIfTrue="1" operator="greaterThanOrEqual">
      <formula>0.85</formula>
    </cfRule>
  </conditionalFormatting>
  <conditionalFormatting sqref="AM40:AP40 AR40">
    <cfRule type="cellIs" dxfId="1520" priority="31772" stopIfTrue="1" operator="greaterThanOrEqual">
      <formula>0.85</formula>
    </cfRule>
    <cfRule type="cellIs" dxfId="1519" priority="31771" stopIfTrue="1" operator="between">
      <formula>0.6</formula>
      <formula>0.85</formula>
    </cfRule>
    <cfRule type="cellIs" dxfId="1518" priority="31770" stopIfTrue="1" operator="greaterThanOrEqual">
      <formula>0.85</formula>
    </cfRule>
    <cfRule type="cellIs" dxfId="1517" priority="31769" stopIfTrue="1" operator="between">
      <formula>0.6</formula>
      <formula>0.85</formula>
    </cfRule>
    <cfRule type="cellIs" dxfId="1516" priority="31768" stopIfTrue="1" operator="greaterThanOrEqual">
      <formula>0.85</formula>
    </cfRule>
    <cfRule type="cellIs" dxfId="1515" priority="31767" stopIfTrue="1" operator="between">
      <formula>0.6</formula>
      <formula>0.85</formula>
    </cfRule>
    <cfRule type="cellIs" dxfId="1514" priority="31766" stopIfTrue="1" operator="greaterThanOrEqual">
      <formula>0.85</formula>
    </cfRule>
    <cfRule type="cellIs" dxfId="1513" priority="31765" stopIfTrue="1" operator="between">
      <formula>0.6</formula>
      <formula>0.85</formula>
    </cfRule>
    <cfRule type="cellIs" dxfId="1512" priority="31764" stopIfTrue="1" operator="greaterThanOrEqual">
      <formula>0.85</formula>
    </cfRule>
    <cfRule type="cellIs" dxfId="1511" priority="31763" stopIfTrue="1" operator="between">
      <formula>0.6</formula>
      <formula>0.85</formula>
    </cfRule>
    <cfRule type="cellIs" dxfId="1510" priority="31762" stopIfTrue="1" operator="greaterThanOrEqual">
      <formula>0.85</formula>
    </cfRule>
    <cfRule type="cellIs" dxfId="1509" priority="31761" stopIfTrue="1" operator="between">
      <formula>0.6</formula>
      <formula>0.85</formula>
    </cfRule>
    <cfRule type="cellIs" dxfId="1508" priority="31760" stopIfTrue="1" operator="greaterThanOrEqual">
      <formula>0.85</formula>
    </cfRule>
    <cfRule type="cellIs" dxfId="1507" priority="31759" stopIfTrue="1" operator="between">
      <formula>0.6</formula>
      <formula>0.85</formula>
    </cfRule>
    <cfRule type="cellIs" dxfId="1506" priority="31758" stopIfTrue="1" operator="greaterThanOrEqual">
      <formula>0.85</formula>
    </cfRule>
    <cfRule type="cellIs" dxfId="1505" priority="31757" stopIfTrue="1" operator="between">
      <formula>0.6</formula>
      <formula>0.85</formula>
    </cfRule>
    <cfRule type="cellIs" dxfId="1504" priority="31756" stopIfTrue="1" operator="greaterThanOrEqual">
      <formula>0.85</formula>
    </cfRule>
    <cfRule type="cellIs" dxfId="1503" priority="31755" stopIfTrue="1" operator="between">
      <formula>0.6</formula>
      <formula>0.85</formula>
    </cfRule>
    <cfRule type="cellIs" dxfId="1502" priority="31754" stopIfTrue="1" operator="greaterThanOrEqual">
      <formula>0.85</formula>
    </cfRule>
    <cfRule type="cellIs" dxfId="1501" priority="31753" stopIfTrue="1" operator="between">
      <formula>0.6</formula>
      <formula>0.85</formula>
    </cfRule>
    <cfRule type="cellIs" dxfId="1500" priority="31752" stopIfTrue="1" operator="greaterThanOrEqual">
      <formula>0.85</formula>
    </cfRule>
    <cfRule type="cellIs" dxfId="1499" priority="31751" stopIfTrue="1" operator="between">
      <formula>0.6</formula>
      <formula>0.85</formula>
    </cfRule>
    <cfRule type="cellIs" dxfId="1498" priority="31750" stopIfTrue="1" operator="greaterThanOrEqual">
      <formula>0.85</formula>
    </cfRule>
    <cfRule type="cellIs" dxfId="1497" priority="31749" stopIfTrue="1" operator="between">
      <formula>0.6</formula>
      <formula>0.85</formula>
    </cfRule>
    <cfRule type="cellIs" dxfId="1496" priority="31748" stopIfTrue="1" operator="greaterThanOrEqual">
      <formula>0.85</formula>
    </cfRule>
    <cfRule type="cellIs" dxfId="1495" priority="31747" stopIfTrue="1" operator="between">
      <formula>0.6</formula>
      <formula>0.85</formula>
    </cfRule>
    <cfRule type="cellIs" dxfId="1494" priority="31746" stopIfTrue="1" operator="greaterThanOrEqual">
      <formula>0.85</formula>
    </cfRule>
    <cfRule type="cellIs" dxfId="1493" priority="31745" stopIfTrue="1" operator="between">
      <formula>0.6</formula>
      <formula>0.85</formula>
    </cfRule>
    <cfRule type="cellIs" dxfId="1492" priority="31744" stopIfTrue="1" operator="greaterThanOrEqual">
      <formula>0.85</formula>
    </cfRule>
    <cfRule type="cellIs" dxfId="1491" priority="31743" stopIfTrue="1" operator="between">
      <formula>0.6</formula>
      <formula>0.85</formula>
    </cfRule>
    <cfRule type="cellIs" dxfId="1490" priority="31742" stopIfTrue="1" operator="greaterThanOrEqual">
      <formula>0.85</formula>
    </cfRule>
    <cfRule type="cellIs" dxfId="1489" priority="31741" stopIfTrue="1" operator="between">
      <formula>0.6</formula>
      <formula>0.85</formula>
    </cfRule>
    <cfRule type="cellIs" dxfId="1488" priority="31740" stopIfTrue="1" operator="greaterThanOrEqual">
      <formula>0.85</formula>
    </cfRule>
    <cfRule type="cellIs" dxfId="1487" priority="31739" stopIfTrue="1" operator="between">
      <formula>0.6</formula>
      <formula>0.85</formula>
    </cfRule>
    <cfRule type="cellIs" dxfId="1486" priority="31738" stopIfTrue="1" operator="greaterThanOrEqual">
      <formula>0.85</formula>
    </cfRule>
    <cfRule type="cellIs" dxfId="1485" priority="31737" stopIfTrue="1" operator="between">
      <formula>0.6</formula>
      <formula>0.85</formula>
    </cfRule>
    <cfRule type="cellIs" dxfId="1484" priority="31736" stopIfTrue="1" operator="greaterThanOrEqual">
      <formula>0.85</formula>
    </cfRule>
    <cfRule type="cellIs" dxfId="1483" priority="31735" stopIfTrue="1" operator="between">
      <formula>0.6</formula>
      <formula>0.85</formula>
    </cfRule>
    <cfRule type="cellIs" dxfId="1482" priority="31734" stopIfTrue="1" operator="greaterThanOrEqual">
      <formula>0.85</formula>
    </cfRule>
    <cfRule type="cellIs" dxfId="1481" priority="31733" stopIfTrue="1" operator="between">
      <formula>0.6</formula>
      <formula>0.85</formula>
    </cfRule>
    <cfRule type="cellIs" dxfId="1480" priority="31732" stopIfTrue="1" operator="greaterThanOrEqual">
      <formula>0.85</formula>
    </cfRule>
    <cfRule type="cellIs" dxfId="1479" priority="31731" stopIfTrue="1" operator="between">
      <formula>0.6</formula>
      <formula>0.85</formula>
    </cfRule>
    <cfRule type="cellIs" dxfId="1478" priority="31730" stopIfTrue="1" operator="greaterThanOrEqual">
      <formula>0.85</formula>
    </cfRule>
    <cfRule type="cellIs" dxfId="1477" priority="31729" stopIfTrue="1" operator="between">
      <formula>0.6</formula>
      <formula>0.85</formula>
    </cfRule>
    <cfRule type="cellIs" dxfId="1476" priority="31728" stopIfTrue="1" operator="greaterThanOrEqual">
      <formula>0.85</formula>
    </cfRule>
    <cfRule type="cellIs" dxfId="1475" priority="31727" stopIfTrue="1" operator="between">
      <formula>0.6</formula>
      <formula>0.85</formula>
    </cfRule>
    <cfRule type="cellIs" dxfId="1474" priority="31726" stopIfTrue="1" operator="greaterThanOrEqual">
      <formula>0.85</formula>
    </cfRule>
    <cfRule type="cellIs" dxfId="1473" priority="31725" stopIfTrue="1" operator="between">
      <formula>0.6</formula>
      <formula>0.85</formula>
    </cfRule>
    <cfRule type="cellIs" dxfId="1472" priority="31724" stopIfTrue="1" operator="greaterThanOrEqual">
      <formula>0.85</formula>
    </cfRule>
    <cfRule type="cellIs" dxfId="1471" priority="31723" stopIfTrue="1" operator="between">
      <formula>0.6</formula>
      <formula>0.85</formula>
    </cfRule>
    <cfRule type="cellIs" dxfId="1470" priority="31722" stopIfTrue="1" operator="greaterThanOrEqual">
      <formula>0.85</formula>
    </cfRule>
    <cfRule type="cellIs" dxfId="1469" priority="31721" stopIfTrue="1" operator="between">
      <formula>0.6</formula>
      <formula>0.85</formula>
    </cfRule>
    <cfRule type="cellIs" dxfId="1468" priority="31720" stopIfTrue="1" operator="greaterThanOrEqual">
      <formula>0.85</formula>
    </cfRule>
    <cfRule type="cellIs" dxfId="1467" priority="31719" stopIfTrue="1" operator="between">
      <formula>0.6</formula>
      <formula>0.85</formula>
    </cfRule>
    <cfRule type="cellIs" dxfId="1466" priority="31718" stopIfTrue="1" operator="greaterThanOrEqual">
      <formula>0.85</formula>
    </cfRule>
    <cfRule type="cellIs" dxfId="1465" priority="31717" stopIfTrue="1" operator="between">
      <formula>0.6</formula>
      <formula>0.85</formula>
    </cfRule>
    <cfRule type="cellIs" dxfId="1464" priority="31716" stopIfTrue="1" operator="greaterThanOrEqual">
      <formula>0.85</formula>
    </cfRule>
    <cfRule type="cellIs" dxfId="1463" priority="31715" stopIfTrue="1" operator="between">
      <formula>0.6</formula>
      <formula>0.85</formula>
    </cfRule>
    <cfRule type="cellIs" dxfId="1462" priority="31714" stopIfTrue="1" operator="greaterThanOrEqual">
      <formula>0.85</formula>
    </cfRule>
    <cfRule type="cellIs" dxfId="1461" priority="31712" stopIfTrue="1" operator="between">
      <formula>0.6</formula>
      <formula>0.85</formula>
    </cfRule>
    <cfRule type="cellIs" dxfId="1460" priority="31711" stopIfTrue="1" operator="greaterThanOrEqual">
      <formula>0.85</formula>
    </cfRule>
    <cfRule type="cellIs" dxfId="1459" priority="31710" operator="lessThan">
      <formula>0.6</formula>
    </cfRule>
    <cfRule type="cellIs" dxfId="1458" priority="31709" stopIfTrue="1" operator="between">
      <formula>0.6</formula>
      <formula>0.85</formula>
    </cfRule>
    <cfRule type="cellIs" dxfId="1457" priority="31708" stopIfTrue="1" operator="greaterThanOrEqual">
      <formula>0.85</formula>
    </cfRule>
    <cfRule type="cellIs" dxfId="1456" priority="31707" operator="lessThan">
      <formula>0.6</formula>
    </cfRule>
    <cfRule type="cellIs" dxfId="1455" priority="31706" stopIfTrue="1" operator="between">
      <formula>0.6</formula>
      <formula>0.85</formula>
    </cfRule>
    <cfRule type="cellIs" dxfId="1454" priority="31705" stopIfTrue="1" operator="greaterThanOrEqual">
      <formula>0.85</formula>
    </cfRule>
    <cfRule type="cellIs" dxfId="1453" priority="31704" operator="lessThan">
      <formula>0.6</formula>
    </cfRule>
    <cfRule type="cellIs" dxfId="1452" priority="31703" stopIfTrue="1" operator="between">
      <formula>0.6</formula>
      <formula>0.85</formula>
    </cfRule>
    <cfRule type="cellIs" dxfId="1451" priority="31702" stopIfTrue="1" operator="greaterThanOrEqual">
      <formula>0.85</formula>
    </cfRule>
    <cfRule type="cellIs" dxfId="1450" priority="31701" operator="lessThan">
      <formula>0.6</formula>
    </cfRule>
    <cfRule type="cellIs" dxfId="1449" priority="31700" stopIfTrue="1" operator="between">
      <formula>0.6</formula>
      <formula>0.85</formula>
    </cfRule>
    <cfRule type="cellIs" dxfId="1448" priority="31699" stopIfTrue="1" operator="greaterThanOrEqual">
      <formula>0.85</formula>
    </cfRule>
    <cfRule type="cellIs" dxfId="1447" priority="31698" operator="lessThan">
      <formula>0.6</formula>
    </cfRule>
    <cfRule type="cellIs" dxfId="1446" priority="31697" stopIfTrue="1" operator="between">
      <formula>0.6</formula>
      <formula>0.85</formula>
    </cfRule>
    <cfRule type="cellIs" dxfId="1445" priority="31696" stopIfTrue="1" operator="greaterThanOrEqual">
      <formula>0.85</formula>
    </cfRule>
    <cfRule type="cellIs" dxfId="1444" priority="31695" operator="lessThan">
      <formula>0.6</formula>
    </cfRule>
    <cfRule type="cellIs" dxfId="1443" priority="31694" stopIfTrue="1" operator="between">
      <formula>0.6</formula>
      <formula>0.85</formula>
    </cfRule>
    <cfRule type="cellIs" dxfId="1442" priority="31692" operator="lessThan">
      <formula>0.6</formula>
    </cfRule>
    <cfRule type="cellIs" dxfId="1441" priority="31691" stopIfTrue="1" operator="between">
      <formula>0.6</formula>
      <formula>0.85</formula>
    </cfRule>
    <cfRule type="cellIs" dxfId="1440" priority="31693" stopIfTrue="1" operator="greaterThanOrEqual">
      <formula>0.85</formula>
    </cfRule>
    <cfRule type="cellIs" dxfId="1439" priority="31690" stopIfTrue="1" operator="greaterThanOrEqual">
      <formula>0.85</formula>
    </cfRule>
    <cfRule type="cellIs" dxfId="1438" priority="31689" operator="lessThan">
      <formula>0.6</formula>
    </cfRule>
    <cfRule type="cellIs" dxfId="1437" priority="31688" stopIfTrue="1" operator="between">
      <formula>0.6</formula>
      <formula>0.85</formula>
    </cfRule>
    <cfRule type="cellIs" dxfId="1436" priority="31687" stopIfTrue="1" operator="greaterThanOrEqual">
      <formula>0.85</formula>
    </cfRule>
    <cfRule type="cellIs" dxfId="1435" priority="31686" operator="lessThan">
      <formula>0.6</formula>
    </cfRule>
    <cfRule type="cellIs" dxfId="1434" priority="31685" stopIfTrue="1" operator="between">
      <formula>0.6</formula>
      <formula>0.85</formula>
    </cfRule>
    <cfRule type="cellIs" dxfId="1433" priority="31684" stopIfTrue="1" operator="greaterThanOrEqual">
      <formula>0.85</formula>
    </cfRule>
    <cfRule type="cellIs" dxfId="1432" priority="31683" operator="lessThan">
      <formula>0.6</formula>
    </cfRule>
    <cfRule type="cellIs" dxfId="1431" priority="31682" stopIfTrue="1" operator="between">
      <formula>0.6</formula>
      <formula>0.85</formula>
    </cfRule>
    <cfRule type="cellIs" dxfId="1430" priority="31681" stopIfTrue="1" operator="greaterThanOrEqual">
      <formula>0.85</formula>
    </cfRule>
    <cfRule type="cellIs" dxfId="1429" priority="31680" operator="lessThan">
      <formula>0.6</formula>
    </cfRule>
    <cfRule type="cellIs" dxfId="1428" priority="31679" stopIfTrue="1" operator="between">
      <formula>0.6</formula>
      <formula>0.85</formula>
    </cfRule>
    <cfRule type="cellIs" dxfId="1427" priority="31678" stopIfTrue="1" operator="greaterThanOrEqual">
      <formula>0.85</formula>
    </cfRule>
    <cfRule type="cellIs" dxfId="1426" priority="31677" operator="lessThan">
      <formula>0.6</formula>
    </cfRule>
    <cfRule type="cellIs" dxfId="1425" priority="31676" stopIfTrue="1" operator="between">
      <formula>0.6</formula>
      <formula>0.85</formula>
    </cfRule>
    <cfRule type="cellIs" dxfId="1424" priority="31675" stopIfTrue="1" operator="greaterThanOrEqual">
      <formula>0.85</formula>
    </cfRule>
    <cfRule type="cellIs" dxfId="1423" priority="31674" operator="lessThan">
      <formula>0.6</formula>
    </cfRule>
    <cfRule type="cellIs" dxfId="1422" priority="31673" stopIfTrue="1" operator="between">
      <formula>0.6</formula>
      <formula>0.85</formula>
    </cfRule>
    <cfRule type="cellIs" dxfId="1421" priority="31672" stopIfTrue="1" operator="greaterThanOrEqual">
      <formula>0.85</formula>
    </cfRule>
    <cfRule type="cellIs" dxfId="1420" priority="31671" operator="lessThan">
      <formula>0.6</formula>
    </cfRule>
    <cfRule type="cellIs" dxfId="1419" priority="31670" stopIfTrue="1" operator="between">
      <formula>0.6</formula>
      <formula>0.85</formula>
    </cfRule>
    <cfRule type="cellIs" dxfId="1418" priority="31669" stopIfTrue="1" operator="greaterThanOrEqual">
      <formula>0.85</formula>
    </cfRule>
    <cfRule type="cellIs" dxfId="1417" priority="31668" operator="lessThan">
      <formula>0.6</formula>
    </cfRule>
    <cfRule type="cellIs" dxfId="1416" priority="31667" stopIfTrue="1" operator="between">
      <formula>0.6</formula>
      <formula>0.85</formula>
    </cfRule>
    <cfRule type="cellIs" dxfId="1415" priority="31666" stopIfTrue="1" operator="greaterThanOrEqual">
      <formula>0.85</formula>
    </cfRule>
    <cfRule type="cellIs" dxfId="1414" priority="31665" operator="lessThan">
      <formula>0.6</formula>
    </cfRule>
    <cfRule type="cellIs" dxfId="1413" priority="31664" stopIfTrue="1" operator="between">
      <formula>0.6</formula>
      <formula>0.85</formula>
    </cfRule>
    <cfRule type="cellIs" dxfId="1412" priority="31663" stopIfTrue="1" operator="greaterThanOrEqual">
      <formula>0.85</formula>
    </cfRule>
    <cfRule type="cellIs" dxfId="1411" priority="31662" operator="lessThan">
      <formula>0.6</formula>
    </cfRule>
    <cfRule type="cellIs" dxfId="1410" priority="31661" stopIfTrue="1" operator="between">
      <formula>0.6</formula>
      <formula>0.85</formula>
    </cfRule>
    <cfRule type="cellIs" dxfId="1409" priority="31660" stopIfTrue="1" operator="greaterThanOrEqual">
      <formula>0.85</formula>
    </cfRule>
    <cfRule type="cellIs" dxfId="1408" priority="31659" operator="lessThan">
      <formula>0.6</formula>
    </cfRule>
    <cfRule type="cellIs" dxfId="1407" priority="31658" stopIfTrue="1" operator="between">
      <formula>0.6</formula>
      <formula>0.85</formula>
    </cfRule>
    <cfRule type="cellIs" dxfId="1406" priority="31657" stopIfTrue="1" operator="greaterThanOrEqual">
      <formula>0.85</formula>
    </cfRule>
    <cfRule type="cellIs" dxfId="1405" priority="31656" operator="lessThan">
      <formula>0.6</formula>
    </cfRule>
    <cfRule type="cellIs" dxfId="1404" priority="31655" stopIfTrue="1" operator="between">
      <formula>0.6</formula>
      <formula>0.85</formula>
    </cfRule>
    <cfRule type="cellIs" dxfId="1403" priority="31654" stopIfTrue="1" operator="greaterThanOrEqual">
      <formula>0.85</formula>
    </cfRule>
    <cfRule type="cellIs" dxfId="1402" priority="31653" operator="lessThan">
      <formula>0.6</formula>
    </cfRule>
    <cfRule type="cellIs" dxfId="1401" priority="31652" stopIfTrue="1" operator="between">
      <formula>0.6</formula>
      <formula>0.85</formula>
    </cfRule>
    <cfRule type="cellIs" dxfId="1400" priority="31651" stopIfTrue="1" operator="greaterThanOrEqual">
      <formula>0.85</formula>
    </cfRule>
    <cfRule type="cellIs" dxfId="1399" priority="31650" operator="lessThan">
      <formula>0.6</formula>
    </cfRule>
    <cfRule type="cellIs" dxfId="1398" priority="31649" stopIfTrue="1" operator="between">
      <formula>0.6</formula>
      <formula>0.85</formula>
    </cfRule>
    <cfRule type="cellIs" dxfId="1397" priority="31648" stopIfTrue="1" operator="greaterThanOrEqual">
      <formula>0.85</formula>
    </cfRule>
    <cfRule type="cellIs" dxfId="1396" priority="31647" operator="lessThan">
      <formula>0.6</formula>
    </cfRule>
    <cfRule type="cellIs" dxfId="1395" priority="31646" stopIfTrue="1" operator="between">
      <formula>0.6</formula>
      <formula>0.85</formula>
    </cfRule>
    <cfRule type="cellIs" dxfId="1394" priority="31645" stopIfTrue="1" operator="greaterThanOrEqual">
      <formula>0.85</formula>
    </cfRule>
    <cfRule type="cellIs" dxfId="1393" priority="31644" operator="lessThan">
      <formula>0.6</formula>
    </cfRule>
    <cfRule type="cellIs" dxfId="1392" priority="31643" stopIfTrue="1" operator="between">
      <formula>0.6</formula>
      <formula>0.85</formula>
    </cfRule>
    <cfRule type="cellIs" dxfId="1391" priority="31642" stopIfTrue="1" operator="greaterThanOrEqual">
      <formula>0.85</formula>
    </cfRule>
    <cfRule type="cellIs" dxfId="1390" priority="31641" operator="lessThan">
      <formula>0.6</formula>
    </cfRule>
    <cfRule type="cellIs" dxfId="1389" priority="31640" stopIfTrue="1" operator="between">
      <formula>0.6</formula>
      <formula>0.85</formula>
    </cfRule>
    <cfRule type="cellIs" dxfId="1388" priority="31639" stopIfTrue="1" operator="greaterThanOrEqual">
      <formula>0.85</formula>
    </cfRule>
    <cfRule type="cellIs" dxfId="1387" priority="31638" operator="lessThan">
      <formula>0.6</formula>
    </cfRule>
    <cfRule type="cellIs" dxfId="1386" priority="31637" stopIfTrue="1" operator="between">
      <formula>0.6</formula>
      <formula>0.85</formula>
    </cfRule>
    <cfRule type="cellIs" dxfId="1385" priority="31636" stopIfTrue="1" operator="greaterThanOrEqual">
      <formula>0.85</formula>
    </cfRule>
    <cfRule type="cellIs" dxfId="1384" priority="31635" operator="lessThan">
      <formula>0.6</formula>
    </cfRule>
    <cfRule type="cellIs" dxfId="1383" priority="31634" stopIfTrue="1" operator="between">
      <formula>0.6</formula>
      <formula>0.85</formula>
    </cfRule>
    <cfRule type="cellIs" dxfId="1382" priority="31633" stopIfTrue="1" operator="greaterThanOrEqual">
      <formula>0.85</formula>
    </cfRule>
    <cfRule type="cellIs" dxfId="1381" priority="31632" operator="lessThan">
      <formula>0.6</formula>
    </cfRule>
    <cfRule type="cellIs" dxfId="1380" priority="31631" stopIfTrue="1" operator="between">
      <formula>0.6</formula>
      <formula>0.85</formula>
    </cfRule>
    <cfRule type="cellIs" dxfId="1379" priority="31630" stopIfTrue="1" operator="greaterThanOrEqual">
      <formula>0.85</formula>
    </cfRule>
    <cfRule type="cellIs" dxfId="1378" priority="31629" operator="lessThan">
      <formula>0.6</formula>
    </cfRule>
    <cfRule type="cellIs" dxfId="1377" priority="31628" stopIfTrue="1" operator="between">
      <formula>0.6</formula>
      <formula>0.85</formula>
    </cfRule>
    <cfRule type="cellIs" dxfId="1376" priority="31627" stopIfTrue="1" operator="greaterThanOrEqual">
      <formula>0.85</formula>
    </cfRule>
    <cfRule type="cellIs" dxfId="1375" priority="31626" operator="lessThan">
      <formula>0.6</formula>
    </cfRule>
    <cfRule type="cellIs" dxfId="1374" priority="31625" stopIfTrue="1" operator="between">
      <formula>0.6</formula>
      <formula>0.85</formula>
    </cfRule>
    <cfRule type="cellIs" dxfId="1373" priority="31624" stopIfTrue="1" operator="greaterThanOrEqual">
      <formula>0.85</formula>
    </cfRule>
    <cfRule type="cellIs" dxfId="1372" priority="31623" operator="lessThan">
      <formula>0.6</formula>
    </cfRule>
    <cfRule type="cellIs" dxfId="1371" priority="31619" stopIfTrue="1" operator="between">
      <formula>0.6</formula>
      <formula>0.85</formula>
    </cfRule>
    <cfRule type="cellIs" dxfId="1370" priority="31618" stopIfTrue="1" operator="greaterThanOrEqual">
      <formula>0.85</formula>
    </cfRule>
    <cfRule type="cellIs" dxfId="1369" priority="31777" stopIfTrue="1" operator="between">
      <formula>0.6</formula>
      <formula>0.85</formula>
    </cfRule>
    <cfRule type="cellIs" dxfId="1368" priority="31776" stopIfTrue="1" operator="greaterThanOrEqual">
      <formula>0.85</formula>
    </cfRule>
    <cfRule type="cellIs" dxfId="1367" priority="31775" stopIfTrue="1" operator="between">
      <formula>0.6</formula>
      <formula>0.85</formula>
    </cfRule>
    <cfRule type="cellIs" dxfId="1366" priority="31774" stopIfTrue="1" operator="greaterThanOrEqual">
      <formula>0.85</formula>
    </cfRule>
    <cfRule type="cellIs" dxfId="1365" priority="31773" stopIfTrue="1" operator="between">
      <formula>0.6</formula>
      <formula>0.85</formula>
    </cfRule>
  </conditionalFormatting>
  <conditionalFormatting sqref="AM4:AR14">
    <cfRule type="cellIs" dxfId="1364" priority="44152" operator="lessThan">
      <formula>0.6</formula>
    </cfRule>
  </conditionalFormatting>
  <conditionalFormatting sqref="AM4:AR16">
    <cfRule type="cellIs" dxfId="1363" priority="3958" stopIfTrue="1" operator="greaterThanOrEqual">
      <formula>0.85</formula>
    </cfRule>
    <cfRule type="cellIs" dxfId="1362" priority="3959" stopIfTrue="1" operator="between">
      <formula>0.6</formula>
      <formula>0.85</formula>
    </cfRule>
  </conditionalFormatting>
  <conditionalFormatting sqref="AM15:AR18">
    <cfRule type="cellIs" dxfId="1361" priority="3957" operator="lessThan">
      <formula>0.6</formula>
    </cfRule>
  </conditionalFormatting>
  <conditionalFormatting sqref="AM27:AR31">
    <cfRule type="cellIs" dxfId="1360" priority="29529" operator="lessThan">
      <formula>0.6</formula>
    </cfRule>
  </conditionalFormatting>
  <conditionalFormatting sqref="AM39:AR40">
    <cfRule type="cellIs" dxfId="1359" priority="29497" operator="lessThan">
      <formula>0.6</formula>
    </cfRule>
  </conditionalFormatting>
  <conditionalFormatting sqref="AM40:AR40">
    <cfRule type="cellIs" dxfId="1358" priority="2606" operator="lessThan">
      <formula>0.6</formula>
    </cfRule>
  </conditionalFormatting>
  <conditionalFormatting sqref="AQ17:AQ25">
    <cfRule type="cellIs" dxfId="1357" priority="3936" stopIfTrue="1" operator="between">
      <formula>0.6</formula>
      <formula>0.85</formula>
    </cfRule>
    <cfRule type="cellIs" dxfId="1356" priority="3935" stopIfTrue="1" operator="greaterThanOrEqual">
      <formula>0.85</formula>
    </cfRule>
  </conditionalFormatting>
  <conditionalFormatting sqref="AQ19:AQ25">
    <cfRule type="cellIs" dxfId="1355" priority="3934" operator="lessThan">
      <formula>0.6</formula>
    </cfRule>
  </conditionalFormatting>
  <conditionalFormatting sqref="AQ25:AQ26">
    <cfRule type="cellIs" dxfId="1354" priority="3930" stopIfTrue="1" operator="between">
      <formula>0.6</formula>
      <formula>0.85</formula>
    </cfRule>
    <cfRule type="cellIs" dxfId="1353" priority="3929" stopIfTrue="1" operator="greaterThanOrEqual">
      <formula>0.85</formula>
    </cfRule>
    <cfRule type="cellIs" dxfId="1352" priority="3928" operator="lessThan">
      <formula>0.6</formula>
    </cfRule>
  </conditionalFormatting>
  <conditionalFormatting sqref="AQ26:AQ27">
    <cfRule type="cellIs" dxfId="1351" priority="3924" stopIfTrue="1" operator="between">
      <formula>0.6</formula>
      <formula>0.85</formula>
    </cfRule>
    <cfRule type="cellIs" dxfId="1350" priority="3923" stopIfTrue="1" operator="greaterThanOrEqual">
      <formula>0.85</formula>
    </cfRule>
  </conditionalFormatting>
  <conditionalFormatting sqref="AQ26:AQ28">
    <cfRule type="cellIs" dxfId="1349" priority="3911" operator="lessThan">
      <formula>0.6</formula>
    </cfRule>
  </conditionalFormatting>
  <conditionalFormatting sqref="AQ27">
    <cfRule type="cellIs" dxfId="1348" priority="3921" stopIfTrue="1" operator="greaterThanOrEqual">
      <formula>0.85</formula>
    </cfRule>
    <cfRule type="cellIs" dxfId="1347" priority="3922" stopIfTrue="1" operator="between">
      <formula>0.6</formula>
      <formula>0.85</formula>
    </cfRule>
  </conditionalFormatting>
  <conditionalFormatting sqref="AQ27:AQ28">
    <cfRule type="cellIs" dxfId="1346" priority="3917" stopIfTrue="1" operator="between">
      <formula>0.6</formula>
      <formula>0.85</formula>
    </cfRule>
    <cfRule type="cellIs" dxfId="1345" priority="3916" stopIfTrue="1" operator="greaterThanOrEqual">
      <formula>0.85</formula>
    </cfRule>
  </conditionalFormatting>
  <conditionalFormatting sqref="AQ28">
    <cfRule type="cellIs" dxfId="1344" priority="3915" stopIfTrue="1" operator="between">
      <formula>0.6</formula>
      <formula>0.85</formula>
    </cfRule>
    <cfRule type="cellIs" dxfId="1343" priority="3914" stopIfTrue="1" operator="greaterThanOrEqual">
      <formula>0.85</formula>
    </cfRule>
    <cfRule type="cellIs" dxfId="1342" priority="3913" stopIfTrue="1" operator="between">
      <formula>0.6</formula>
      <formula>0.85</formula>
    </cfRule>
    <cfRule type="cellIs" dxfId="1341" priority="3912" stopIfTrue="1" operator="greaterThanOrEqual">
      <formula>0.85</formula>
    </cfRule>
  </conditionalFormatting>
  <conditionalFormatting sqref="AQ28:AQ29">
    <cfRule type="cellIs" dxfId="1340" priority="3907" stopIfTrue="1" operator="between">
      <formula>0.6</formula>
      <formula>0.85</formula>
    </cfRule>
    <cfRule type="cellIs" dxfId="1339" priority="3906" stopIfTrue="1" operator="greaterThanOrEqual">
      <formula>0.85</formula>
    </cfRule>
    <cfRule type="cellIs" dxfId="1338" priority="3871" operator="lessThan">
      <formula>0.6</formula>
    </cfRule>
  </conditionalFormatting>
  <conditionalFormatting sqref="AQ29">
    <cfRule type="cellIs" dxfId="1337" priority="3897" stopIfTrue="1" operator="between">
      <formula>0.6</formula>
      <formula>0.85</formula>
    </cfRule>
    <cfRule type="cellIs" dxfId="1336" priority="3896" stopIfTrue="1" operator="greaterThanOrEqual">
      <formula>0.85</formula>
    </cfRule>
    <cfRule type="cellIs" dxfId="1335" priority="3895" stopIfTrue="1" operator="between">
      <formula>0.6</formula>
      <formula>0.85</formula>
    </cfRule>
    <cfRule type="cellIs" dxfId="1334" priority="3894" stopIfTrue="1" operator="greaterThanOrEqual">
      <formula>0.85</formula>
    </cfRule>
    <cfRule type="cellIs" dxfId="1333" priority="3893" stopIfTrue="1" operator="between">
      <formula>0.6</formula>
      <formula>0.85</formula>
    </cfRule>
    <cfRule type="cellIs" dxfId="1332" priority="3892" stopIfTrue="1" operator="greaterThanOrEqual">
      <formula>0.85</formula>
    </cfRule>
    <cfRule type="cellIs" dxfId="1331" priority="3891" stopIfTrue="1" operator="between">
      <formula>0.6</formula>
      <formula>0.85</formula>
    </cfRule>
    <cfRule type="cellIs" dxfId="1330" priority="3890" stopIfTrue="1" operator="greaterThanOrEqual">
      <formula>0.85</formula>
    </cfRule>
    <cfRule type="cellIs" dxfId="1329" priority="3889" stopIfTrue="1" operator="between">
      <formula>0.6</formula>
      <formula>0.85</formula>
    </cfRule>
    <cfRule type="cellIs" dxfId="1328" priority="3888" stopIfTrue="1" operator="greaterThanOrEqual">
      <formula>0.85</formula>
    </cfRule>
    <cfRule type="cellIs" dxfId="1327" priority="3887" stopIfTrue="1" operator="between">
      <formula>0.6</formula>
      <formula>0.85</formula>
    </cfRule>
    <cfRule type="cellIs" dxfId="1326" priority="3886" stopIfTrue="1" operator="greaterThanOrEqual">
      <formula>0.85</formula>
    </cfRule>
    <cfRule type="cellIs" dxfId="1325" priority="3885" stopIfTrue="1" operator="between">
      <formula>0.6</formula>
      <formula>0.85</formula>
    </cfRule>
    <cfRule type="cellIs" dxfId="1324" priority="3884" stopIfTrue="1" operator="greaterThanOrEqual">
      <formula>0.85</formula>
    </cfRule>
    <cfRule type="cellIs" dxfId="1323" priority="3883" stopIfTrue="1" operator="between">
      <formula>0.6</formula>
      <formula>0.85</formula>
    </cfRule>
    <cfRule type="cellIs" dxfId="1322" priority="3882" stopIfTrue="1" operator="greaterThanOrEqual">
      <formula>0.85</formula>
    </cfRule>
    <cfRule type="cellIs" dxfId="1321" priority="3881" stopIfTrue="1" operator="between">
      <formula>0.6</formula>
      <formula>0.85</formula>
    </cfRule>
    <cfRule type="cellIs" dxfId="1320" priority="3880" stopIfTrue="1" operator="greaterThanOrEqual">
      <formula>0.85</formula>
    </cfRule>
    <cfRule type="cellIs" dxfId="1319" priority="3879" stopIfTrue="1" operator="between">
      <formula>0.6</formula>
      <formula>0.85</formula>
    </cfRule>
    <cfRule type="cellIs" dxfId="1318" priority="3878" stopIfTrue="1" operator="greaterThanOrEqual">
      <formula>0.85</formula>
    </cfRule>
    <cfRule type="cellIs" dxfId="1317" priority="3905" stopIfTrue="1" operator="between">
      <formula>0.6</formula>
      <formula>0.85</formula>
    </cfRule>
    <cfRule type="cellIs" dxfId="1316" priority="3876" stopIfTrue="1" operator="greaterThanOrEqual">
      <formula>0.85</formula>
    </cfRule>
    <cfRule type="cellIs" dxfId="1315" priority="3875" stopIfTrue="1" operator="between">
      <formula>0.6</formula>
      <formula>0.85</formula>
    </cfRule>
    <cfRule type="cellIs" dxfId="1314" priority="3874" stopIfTrue="1" operator="greaterThanOrEqual">
      <formula>0.85</formula>
    </cfRule>
    <cfRule type="cellIs" dxfId="1313" priority="3873" stopIfTrue="1" operator="between">
      <formula>0.6</formula>
      <formula>0.85</formula>
    </cfRule>
    <cfRule type="cellIs" dxfId="1312" priority="3872" stopIfTrue="1" operator="greaterThanOrEqual">
      <formula>0.85</formula>
    </cfRule>
    <cfRule type="cellIs" dxfId="1311" priority="3904" stopIfTrue="1" operator="greaterThanOrEqual">
      <formula>0.85</formula>
    </cfRule>
    <cfRule type="cellIs" dxfId="1310" priority="3877" stopIfTrue="1" operator="between">
      <formula>0.6</formula>
      <formula>0.85</formula>
    </cfRule>
    <cfRule type="cellIs" dxfId="1309" priority="3903" stopIfTrue="1" operator="between">
      <formula>0.6</formula>
      <formula>0.85</formula>
    </cfRule>
    <cfRule type="cellIs" dxfId="1308" priority="3902" stopIfTrue="1" operator="greaterThanOrEqual">
      <formula>0.85</formula>
    </cfRule>
    <cfRule type="cellIs" dxfId="1307" priority="3901" stopIfTrue="1" operator="between">
      <formula>0.6</formula>
      <formula>0.85</formula>
    </cfRule>
    <cfRule type="cellIs" dxfId="1306" priority="3900" stopIfTrue="1" operator="greaterThanOrEqual">
      <formula>0.85</formula>
    </cfRule>
    <cfRule type="cellIs" dxfId="1305" priority="3899" stopIfTrue="1" operator="between">
      <formula>0.6</formula>
      <formula>0.85</formula>
    </cfRule>
    <cfRule type="cellIs" dxfId="1304" priority="3898" stopIfTrue="1" operator="greaterThanOrEqual">
      <formula>0.85</formula>
    </cfRule>
  </conditionalFormatting>
  <conditionalFormatting sqref="AQ29:AQ30">
    <cfRule type="cellIs" dxfId="1303" priority="3867" stopIfTrue="1" operator="between">
      <formula>0.6</formula>
      <formula>0.85</formula>
    </cfRule>
    <cfRule type="cellIs" dxfId="1302" priority="3831" operator="lessThan">
      <formula>0.6</formula>
    </cfRule>
    <cfRule type="cellIs" dxfId="1301" priority="3866" stopIfTrue="1" operator="greaterThanOrEqual">
      <formula>0.85</formula>
    </cfRule>
  </conditionalFormatting>
  <conditionalFormatting sqref="AQ30">
    <cfRule type="cellIs" dxfId="1300" priority="3858" stopIfTrue="1" operator="greaterThanOrEqual">
      <formula>0.85</formula>
    </cfRule>
    <cfRule type="cellIs" dxfId="1299" priority="3857" stopIfTrue="1" operator="between">
      <formula>0.6</formula>
      <formula>0.85</formula>
    </cfRule>
    <cfRule type="cellIs" dxfId="1298" priority="3856" stopIfTrue="1" operator="greaterThanOrEqual">
      <formula>0.85</formula>
    </cfRule>
    <cfRule type="cellIs" dxfId="1297" priority="3855" stopIfTrue="1" operator="between">
      <formula>0.6</formula>
      <formula>0.85</formula>
    </cfRule>
    <cfRule type="cellIs" dxfId="1296" priority="3854" stopIfTrue="1" operator="greaterThanOrEqual">
      <formula>0.85</formula>
    </cfRule>
    <cfRule type="cellIs" dxfId="1295" priority="3853" stopIfTrue="1" operator="between">
      <formula>0.6</formula>
      <formula>0.85</formula>
    </cfRule>
    <cfRule type="cellIs" dxfId="1294" priority="3852" stopIfTrue="1" operator="greaterThanOrEqual">
      <formula>0.85</formula>
    </cfRule>
    <cfRule type="cellIs" dxfId="1293" priority="3851" stopIfTrue="1" operator="between">
      <formula>0.6</formula>
      <formula>0.85</formula>
    </cfRule>
    <cfRule type="cellIs" dxfId="1292" priority="3850" stopIfTrue="1" operator="greaterThanOrEqual">
      <formula>0.85</formula>
    </cfRule>
    <cfRule type="cellIs" dxfId="1291" priority="3849" stopIfTrue="1" operator="between">
      <formula>0.6</formula>
      <formula>0.85</formula>
    </cfRule>
    <cfRule type="cellIs" dxfId="1290" priority="3848" stopIfTrue="1" operator="greaterThanOrEqual">
      <formula>0.85</formula>
    </cfRule>
    <cfRule type="cellIs" dxfId="1289" priority="3847" stopIfTrue="1" operator="between">
      <formula>0.6</formula>
      <formula>0.85</formula>
    </cfRule>
    <cfRule type="cellIs" dxfId="1288" priority="3846" stopIfTrue="1" operator="greaterThanOrEqual">
      <formula>0.85</formula>
    </cfRule>
    <cfRule type="cellIs" dxfId="1287" priority="3845" stopIfTrue="1" operator="between">
      <formula>0.6</formula>
      <formula>0.85</formula>
    </cfRule>
    <cfRule type="cellIs" dxfId="1286" priority="3844" stopIfTrue="1" operator="greaterThanOrEqual">
      <formula>0.85</formula>
    </cfRule>
    <cfRule type="cellIs" dxfId="1285" priority="3843" stopIfTrue="1" operator="between">
      <formula>0.6</formula>
      <formula>0.85</formula>
    </cfRule>
    <cfRule type="cellIs" dxfId="1284" priority="3842" stopIfTrue="1" operator="greaterThanOrEqual">
      <formula>0.85</formula>
    </cfRule>
    <cfRule type="cellIs" dxfId="1283" priority="3841" stopIfTrue="1" operator="between">
      <formula>0.6</formula>
      <formula>0.85</formula>
    </cfRule>
    <cfRule type="cellIs" dxfId="1282" priority="3840" stopIfTrue="1" operator="greaterThanOrEqual">
      <formula>0.85</formula>
    </cfRule>
    <cfRule type="cellIs" dxfId="1281" priority="3839" stopIfTrue="1" operator="between">
      <formula>0.6</formula>
      <formula>0.85</formula>
    </cfRule>
    <cfRule type="cellIs" dxfId="1280" priority="3838" stopIfTrue="1" operator="greaterThanOrEqual">
      <formula>0.85</formula>
    </cfRule>
    <cfRule type="cellIs" dxfId="1279" priority="3837" stopIfTrue="1" operator="between">
      <formula>0.6</formula>
      <formula>0.85</formula>
    </cfRule>
    <cfRule type="cellIs" dxfId="1278" priority="3836" stopIfTrue="1" operator="greaterThanOrEqual">
      <formula>0.85</formula>
    </cfRule>
    <cfRule type="cellIs" dxfId="1277" priority="3835" stopIfTrue="1" operator="between">
      <formula>0.6</formula>
      <formula>0.85</formula>
    </cfRule>
    <cfRule type="cellIs" dxfId="1276" priority="3834" stopIfTrue="1" operator="greaterThanOrEqual">
      <formula>0.85</formula>
    </cfRule>
    <cfRule type="cellIs" dxfId="1275" priority="3833" stopIfTrue="1" operator="between">
      <formula>0.6</formula>
      <formula>0.85</formula>
    </cfRule>
    <cfRule type="cellIs" dxfId="1274" priority="3832" stopIfTrue="1" operator="greaterThanOrEqual">
      <formula>0.85</formula>
    </cfRule>
    <cfRule type="cellIs" dxfId="1273" priority="3830" stopIfTrue="1" operator="between">
      <formula>0.6</formula>
      <formula>0.85</formula>
    </cfRule>
    <cfRule type="cellIs" dxfId="1272" priority="3829" stopIfTrue="1" operator="greaterThanOrEqual">
      <formula>0.85</formula>
    </cfRule>
    <cfRule type="cellIs" dxfId="1271" priority="3828" operator="lessThan">
      <formula>0.6</formula>
    </cfRule>
    <cfRule type="cellIs" dxfId="1270" priority="3827" stopIfTrue="1" operator="between">
      <formula>0.6</formula>
      <formula>0.85</formula>
    </cfRule>
    <cfRule type="cellIs" dxfId="1269" priority="3826" stopIfTrue="1" operator="greaterThanOrEqual">
      <formula>0.85</formula>
    </cfRule>
    <cfRule type="cellIs" dxfId="1268" priority="3825" operator="lessThan">
      <formula>0.6</formula>
    </cfRule>
    <cfRule type="cellIs" dxfId="1267" priority="3824" stopIfTrue="1" operator="between">
      <formula>0.6</formula>
      <formula>0.85</formula>
    </cfRule>
    <cfRule type="cellIs" dxfId="1266" priority="3823" stopIfTrue="1" operator="greaterThanOrEqual">
      <formula>0.85</formula>
    </cfRule>
    <cfRule type="cellIs" dxfId="1265" priority="3822" operator="lessThan">
      <formula>0.6</formula>
    </cfRule>
    <cfRule type="cellIs" dxfId="1264" priority="3821" stopIfTrue="1" operator="between">
      <formula>0.6</formula>
      <formula>0.85</formula>
    </cfRule>
    <cfRule type="cellIs" dxfId="1263" priority="3820" stopIfTrue="1" operator="greaterThanOrEqual">
      <formula>0.85</formula>
    </cfRule>
    <cfRule type="cellIs" dxfId="1262" priority="3819" operator="lessThan">
      <formula>0.6</formula>
    </cfRule>
    <cfRule type="cellIs" dxfId="1261" priority="3818" stopIfTrue="1" operator="between">
      <formula>0.6</formula>
      <formula>0.85</formula>
    </cfRule>
    <cfRule type="cellIs" dxfId="1260" priority="3817" stopIfTrue="1" operator="greaterThanOrEqual">
      <formula>0.85</formula>
    </cfRule>
    <cfRule type="cellIs" dxfId="1259" priority="3816" operator="lessThan">
      <formula>0.6</formula>
    </cfRule>
    <cfRule type="cellIs" dxfId="1258" priority="3815" stopIfTrue="1" operator="between">
      <formula>0.6</formula>
      <formula>0.85</formula>
    </cfRule>
    <cfRule type="cellIs" dxfId="1257" priority="3814" stopIfTrue="1" operator="greaterThanOrEqual">
      <formula>0.85</formula>
    </cfRule>
    <cfRule type="cellIs" dxfId="1256" priority="3813" operator="lessThan">
      <formula>0.6</formula>
    </cfRule>
    <cfRule type="cellIs" dxfId="1255" priority="3812" stopIfTrue="1" operator="between">
      <formula>0.6</formula>
      <formula>0.85</formula>
    </cfRule>
    <cfRule type="cellIs" dxfId="1254" priority="3811" stopIfTrue="1" operator="greaterThanOrEqual">
      <formula>0.85</formula>
    </cfRule>
    <cfRule type="cellIs" dxfId="1253" priority="3810" operator="lessThan">
      <formula>0.6</formula>
    </cfRule>
    <cfRule type="cellIs" dxfId="1252" priority="3809" stopIfTrue="1" operator="between">
      <formula>0.6</formula>
      <formula>0.85</formula>
    </cfRule>
    <cfRule type="cellIs" dxfId="1251" priority="3808" stopIfTrue="1" operator="greaterThanOrEqual">
      <formula>0.85</formula>
    </cfRule>
    <cfRule type="cellIs" dxfId="1250" priority="3807" operator="lessThan">
      <formula>0.6</formula>
    </cfRule>
    <cfRule type="cellIs" dxfId="1249" priority="3806" stopIfTrue="1" operator="between">
      <formula>0.6</formula>
      <formula>0.85</formula>
    </cfRule>
    <cfRule type="cellIs" dxfId="1248" priority="3805" stopIfTrue="1" operator="greaterThanOrEqual">
      <formula>0.85</formula>
    </cfRule>
    <cfRule type="cellIs" dxfId="1247" priority="3804" operator="lessThan">
      <formula>0.6</formula>
    </cfRule>
    <cfRule type="cellIs" dxfId="1246" priority="3803" stopIfTrue="1" operator="between">
      <formula>0.6</formula>
      <formula>0.85</formula>
    </cfRule>
    <cfRule type="cellIs" dxfId="1245" priority="3802" stopIfTrue="1" operator="greaterThanOrEqual">
      <formula>0.85</formula>
    </cfRule>
    <cfRule type="cellIs" dxfId="1244" priority="3801" operator="lessThan">
      <formula>0.6</formula>
    </cfRule>
    <cfRule type="cellIs" dxfId="1243" priority="3800" stopIfTrue="1" operator="between">
      <formula>0.6</formula>
      <formula>0.85</formula>
    </cfRule>
    <cfRule type="cellIs" dxfId="1242" priority="3799" stopIfTrue="1" operator="greaterThanOrEqual">
      <formula>0.85</formula>
    </cfRule>
    <cfRule type="cellIs" dxfId="1241" priority="3798" operator="lessThan">
      <formula>0.6</formula>
    </cfRule>
    <cfRule type="cellIs" dxfId="1240" priority="3797" stopIfTrue="1" operator="between">
      <formula>0.6</formula>
      <formula>0.85</formula>
    </cfRule>
    <cfRule type="cellIs" dxfId="1239" priority="3796" stopIfTrue="1" operator="greaterThanOrEqual">
      <formula>0.85</formula>
    </cfRule>
    <cfRule type="cellIs" dxfId="1238" priority="3795" operator="lessThan">
      <formula>0.6</formula>
    </cfRule>
    <cfRule type="cellIs" dxfId="1237" priority="3794" stopIfTrue="1" operator="between">
      <formula>0.6</formula>
      <formula>0.85</formula>
    </cfRule>
    <cfRule type="cellIs" dxfId="1236" priority="3793" stopIfTrue="1" operator="greaterThanOrEqual">
      <formula>0.85</formula>
    </cfRule>
    <cfRule type="cellIs" dxfId="1235" priority="3792" operator="lessThan">
      <formula>0.6</formula>
    </cfRule>
    <cfRule type="cellIs" dxfId="1234" priority="3791" stopIfTrue="1" operator="between">
      <formula>0.6</formula>
      <formula>0.85</formula>
    </cfRule>
    <cfRule type="cellIs" dxfId="1233" priority="3790" stopIfTrue="1" operator="greaterThanOrEqual">
      <formula>0.85</formula>
    </cfRule>
    <cfRule type="cellIs" dxfId="1232" priority="3789" operator="lessThan">
      <formula>0.6</formula>
    </cfRule>
    <cfRule type="cellIs" dxfId="1231" priority="3788" stopIfTrue="1" operator="between">
      <formula>0.6</formula>
      <formula>0.85</formula>
    </cfRule>
    <cfRule type="cellIs" dxfId="1230" priority="3787" stopIfTrue="1" operator="greaterThanOrEqual">
      <formula>0.85</formula>
    </cfRule>
    <cfRule type="cellIs" dxfId="1229" priority="3786" operator="lessThan">
      <formula>0.6</formula>
    </cfRule>
    <cfRule type="cellIs" dxfId="1228" priority="3865" stopIfTrue="1" operator="between">
      <formula>0.6</formula>
      <formula>0.85</formula>
    </cfRule>
    <cfRule type="cellIs" dxfId="1227" priority="3864" stopIfTrue="1" operator="greaterThanOrEqual">
      <formula>0.85</formula>
    </cfRule>
    <cfRule type="cellIs" dxfId="1226" priority="3863" stopIfTrue="1" operator="between">
      <formula>0.6</formula>
      <formula>0.85</formula>
    </cfRule>
    <cfRule type="cellIs" dxfId="1225" priority="3862" stopIfTrue="1" operator="greaterThanOrEqual">
      <formula>0.85</formula>
    </cfRule>
    <cfRule type="cellIs" dxfId="1224" priority="3861" stopIfTrue="1" operator="between">
      <formula>0.6</formula>
      <formula>0.85</formula>
    </cfRule>
    <cfRule type="cellIs" dxfId="1223" priority="3860" stopIfTrue="1" operator="greaterThanOrEqual">
      <formula>0.85</formula>
    </cfRule>
    <cfRule type="cellIs" dxfId="1222" priority="3859" stopIfTrue="1" operator="between">
      <formula>0.6</formula>
      <formula>0.85</formula>
    </cfRule>
  </conditionalFormatting>
  <conditionalFormatting sqref="AQ30:AQ31">
    <cfRule type="cellIs" dxfId="1221" priority="3746" operator="lessThan">
      <formula>0.6</formula>
    </cfRule>
    <cfRule type="cellIs" dxfId="1220" priority="3782" stopIfTrue="1" operator="between">
      <formula>0.6</formula>
      <formula>0.85</formula>
    </cfRule>
    <cfRule type="cellIs" dxfId="1219" priority="3781" stopIfTrue="1" operator="greaterThanOrEqual">
      <formula>0.85</formula>
    </cfRule>
  </conditionalFormatting>
  <conditionalFormatting sqref="AQ31">
    <cfRule type="cellIs" dxfId="1218" priority="3774" stopIfTrue="1" operator="between">
      <formula>0.6</formula>
      <formula>0.85</formula>
    </cfRule>
    <cfRule type="cellIs" dxfId="1217" priority="3773" stopIfTrue="1" operator="greaterThanOrEqual">
      <formula>0.85</formula>
    </cfRule>
    <cfRule type="cellIs" dxfId="1216" priority="3772" stopIfTrue="1" operator="between">
      <formula>0.6</formula>
      <formula>0.85</formula>
    </cfRule>
    <cfRule type="cellIs" dxfId="1215" priority="3771" stopIfTrue="1" operator="greaterThanOrEqual">
      <formula>0.85</formula>
    </cfRule>
    <cfRule type="cellIs" dxfId="1214" priority="3770" stopIfTrue="1" operator="between">
      <formula>0.6</formula>
      <formula>0.85</formula>
    </cfRule>
    <cfRule type="cellIs" dxfId="1213" priority="3769" stopIfTrue="1" operator="greaterThanOrEqual">
      <formula>0.85</formula>
    </cfRule>
    <cfRule type="cellIs" dxfId="1212" priority="3768" stopIfTrue="1" operator="between">
      <formula>0.6</formula>
      <formula>0.85</formula>
    </cfRule>
    <cfRule type="cellIs" dxfId="1211" priority="3767" stopIfTrue="1" operator="greaterThanOrEqual">
      <formula>0.85</formula>
    </cfRule>
    <cfRule type="cellIs" dxfId="1210" priority="3766" stopIfTrue="1" operator="between">
      <formula>0.6</formula>
      <formula>0.85</formula>
    </cfRule>
    <cfRule type="cellIs" dxfId="1209" priority="3765" stopIfTrue="1" operator="greaterThanOrEqual">
      <formula>0.85</formula>
    </cfRule>
    <cfRule type="cellIs" dxfId="1208" priority="3764" stopIfTrue="1" operator="between">
      <formula>0.6</formula>
      <formula>0.85</formula>
    </cfRule>
    <cfRule type="cellIs" dxfId="1207" priority="3763" stopIfTrue="1" operator="greaterThanOrEqual">
      <formula>0.85</formula>
    </cfRule>
    <cfRule type="cellIs" dxfId="1206" priority="3762" stopIfTrue="1" operator="between">
      <formula>0.6</formula>
      <formula>0.85</formula>
    </cfRule>
    <cfRule type="cellIs" dxfId="1205" priority="3761" stopIfTrue="1" operator="greaterThanOrEqual">
      <formula>0.85</formula>
    </cfRule>
    <cfRule type="cellIs" dxfId="1204" priority="3760" stopIfTrue="1" operator="between">
      <formula>0.6</formula>
      <formula>0.85</formula>
    </cfRule>
    <cfRule type="cellIs" dxfId="1203" priority="3759" stopIfTrue="1" operator="greaterThanOrEqual">
      <formula>0.85</formula>
    </cfRule>
    <cfRule type="cellIs" dxfId="1202" priority="3758" stopIfTrue="1" operator="between">
      <formula>0.6</formula>
      <formula>0.85</formula>
    </cfRule>
    <cfRule type="cellIs" dxfId="1201" priority="3757" stopIfTrue="1" operator="greaterThanOrEqual">
      <formula>0.85</formula>
    </cfRule>
    <cfRule type="cellIs" dxfId="1200" priority="3756" stopIfTrue="1" operator="between">
      <formula>0.6</formula>
      <formula>0.85</formula>
    </cfRule>
    <cfRule type="cellIs" dxfId="1199" priority="3755" stopIfTrue="1" operator="greaterThanOrEqual">
      <formula>0.85</formula>
    </cfRule>
    <cfRule type="cellIs" dxfId="1198" priority="3754" stopIfTrue="1" operator="between">
      <formula>0.6</formula>
      <formula>0.85</formula>
    </cfRule>
    <cfRule type="cellIs" dxfId="1197" priority="3753" stopIfTrue="1" operator="greaterThanOrEqual">
      <formula>0.85</formula>
    </cfRule>
    <cfRule type="cellIs" dxfId="1196" priority="3752" stopIfTrue="1" operator="between">
      <formula>0.6</formula>
      <formula>0.85</formula>
    </cfRule>
    <cfRule type="cellIs" dxfId="1195" priority="3751" stopIfTrue="1" operator="greaterThanOrEqual">
      <formula>0.85</formula>
    </cfRule>
    <cfRule type="cellIs" dxfId="1194" priority="3749" stopIfTrue="1" operator="greaterThanOrEqual">
      <formula>0.85</formula>
    </cfRule>
    <cfRule type="cellIs" dxfId="1193" priority="3748" stopIfTrue="1" operator="between">
      <formula>0.6</formula>
      <formula>0.85</formula>
    </cfRule>
    <cfRule type="cellIs" dxfId="1192" priority="3747" stopIfTrue="1" operator="greaterThanOrEqual">
      <formula>0.85</formula>
    </cfRule>
    <cfRule type="cellIs" dxfId="1191" priority="3745" stopIfTrue="1" operator="between">
      <formula>0.6</formula>
      <formula>0.85</formula>
    </cfRule>
    <cfRule type="cellIs" dxfId="1190" priority="3744" stopIfTrue="1" operator="greaterThanOrEqual">
      <formula>0.85</formula>
    </cfRule>
    <cfRule type="cellIs" dxfId="1189" priority="3743" operator="lessThan">
      <formula>0.6</formula>
    </cfRule>
    <cfRule type="cellIs" dxfId="1188" priority="3742" stopIfTrue="1" operator="between">
      <formula>0.6</formula>
      <formula>0.85</formula>
    </cfRule>
    <cfRule type="cellIs" dxfId="1187" priority="3741" stopIfTrue="1" operator="greaterThanOrEqual">
      <formula>0.85</formula>
    </cfRule>
    <cfRule type="cellIs" dxfId="1186" priority="3740" operator="lessThan">
      <formula>0.6</formula>
    </cfRule>
    <cfRule type="cellIs" dxfId="1185" priority="3739" stopIfTrue="1" operator="between">
      <formula>0.6</formula>
      <formula>0.85</formula>
    </cfRule>
    <cfRule type="cellIs" dxfId="1184" priority="3738" stopIfTrue="1" operator="greaterThanOrEqual">
      <formula>0.85</formula>
    </cfRule>
    <cfRule type="cellIs" dxfId="1183" priority="3737" operator="lessThan">
      <formula>0.6</formula>
    </cfRule>
    <cfRule type="cellIs" dxfId="1182" priority="3736" stopIfTrue="1" operator="between">
      <formula>0.6</formula>
      <formula>0.85</formula>
    </cfRule>
    <cfRule type="cellIs" dxfId="1181" priority="3735" stopIfTrue="1" operator="greaterThanOrEqual">
      <formula>0.85</formula>
    </cfRule>
    <cfRule type="cellIs" dxfId="1180" priority="3734" operator="lessThan">
      <formula>0.6</formula>
    </cfRule>
    <cfRule type="cellIs" dxfId="1179" priority="3733" stopIfTrue="1" operator="between">
      <formula>0.6</formula>
      <formula>0.85</formula>
    </cfRule>
    <cfRule type="cellIs" dxfId="1178" priority="3732" stopIfTrue="1" operator="greaterThanOrEqual">
      <formula>0.85</formula>
    </cfRule>
    <cfRule type="cellIs" dxfId="1177" priority="3731" operator="lessThan">
      <formula>0.6</formula>
    </cfRule>
    <cfRule type="cellIs" dxfId="1176" priority="3730" stopIfTrue="1" operator="between">
      <formula>0.6</formula>
      <formula>0.85</formula>
    </cfRule>
    <cfRule type="cellIs" dxfId="1175" priority="3729" stopIfTrue="1" operator="greaterThanOrEqual">
      <formula>0.85</formula>
    </cfRule>
    <cfRule type="cellIs" dxfId="1174" priority="3728" operator="lessThan">
      <formula>0.6</formula>
    </cfRule>
    <cfRule type="cellIs" dxfId="1173" priority="3727" stopIfTrue="1" operator="between">
      <formula>0.6</formula>
      <formula>0.85</formula>
    </cfRule>
    <cfRule type="cellIs" dxfId="1172" priority="3726" stopIfTrue="1" operator="greaterThanOrEqual">
      <formula>0.85</formula>
    </cfRule>
    <cfRule type="cellIs" dxfId="1171" priority="3725" operator="lessThan">
      <formula>0.6</formula>
    </cfRule>
    <cfRule type="cellIs" dxfId="1170" priority="3724" stopIfTrue="1" operator="between">
      <formula>0.6</formula>
      <formula>0.85</formula>
    </cfRule>
    <cfRule type="cellIs" dxfId="1169" priority="3723" stopIfTrue="1" operator="greaterThanOrEqual">
      <formula>0.85</formula>
    </cfRule>
    <cfRule type="cellIs" dxfId="1168" priority="3750" stopIfTrue="1" operator="between">
      <formula>0.6</formula>
      <formula>0.85</formula>
    </cfRule>
    <cfRule type="cellIs" dxfId="1167" priority="3721" stopIfTrue="1" operator="between">
      <formula>0.6</formula>
      <formula>0.85</formula>
    </cfRule>
    <cfRule type="cellIs" dxfId="1166" priority="3720" stopIfTrue="1" operator="greaterThanOrEqual">
      <formula>0.85</formula>
    </cfRule>
    <cfRule type="cellIs" dxfId="1165" priority="3719" operator="lessThan">
      <formula>0.6</formula>
    </cfRule>
    <cfRule type="cellIs" dxfId="1164" priority="3718" stopIfTrue="1" operator="between">
      <formula>0.6</formula>
      <formula>0.85</formula>
    </cfRule>
    <cfRule type="cellIs" dxfId="1163" priority="3717" stopIfTrue="1" operator="greaterThanOrEqual">
      <formula>0.85</formula>
    </cfRule>
    <cfRule type="cellIs" dxfId="1162" priority="3716" operator="lessThan">
      <formula>0.6</formula>
    </cfRule>
    <cfRule type="cellIs" dxfId="1161" priority="3715" stopIfTrue="1" operator="between">
      <formula>0.6</formula>
      <formula>0.85</formula>
    </cfRule>
    <cfRule type="cellIs" dxfId="1160" priority="3714" stopIfTrue="1" operator="greaterThanOrEqual">
      <formula>0.85</formula>
    </cfRule>
    <cfRule type="cellIs" dxfId="1159" priority="3713" operator="lessThan">
      <formula>0.6</formula>
    </cfRule>
    <cfRule type="cellIs" dxfId="1158" priority="3712" stopIfTrue="1" operator="between">
      <formula>0.6</formula>
      <formula>0.85</formula>
    </cfRule>
    <cfRule type="cellIs" dxfId="1157" priority="3711" stopIfTrue="1" operator="greaterThanOrEqual">
      <formula>0.85</formula>
    </cfRule>
    <cfRule type="cellIs" dxfId="1156" priority="3710" operator="lessThan">
      <formula>0.6</formula>
    </cfRule>
    <cfRule type="cellIs" dxfId="1155" priority="3709" stopIfTrue="1" operator="between">
      <formula>0.6</formula>
      <formula>0.85</formula>
    </cfRule>
    <cfRule type="cellIs" dxfId="1154" priority="3708" stopIfTrue="1" operator="greaterThanOrEqual">
      <formula>0.85</formula>
    </cfRule>
    <cfRule type="cellIs" dxfId="1153" priority="3775" stopIfTrue="1" operator="greaterThanOrEqual">
      <formula>0.85</formula>
    </cfRule>
    <cfRule type="cellIs" dxfId="1152" priority="3706" stopIfTrue="1" operator="between">
      <formula>0.6</formula>
      <formula>0.85</formula>
    </cfRule>
    <cfRule type="cellIs" dxfId="1151" priority="3705" stopIfTrue="1" operator="greaterThanOrEqual">
      <formula>0.85</formula>
    </cfRule>
    <cfRule type="cellIs" dxfId="1150" priority="3704" operator="lessThan">
      <formula>0.6</formula>
    </cfRule>
    <cfRule type="cellIs" dxfId="1149" priority="3703" stopIfTrue="1" operator="between">
      <formula>0.6</formula>
      <formula>0.85</formula>
    </cfRule>
    <cfRule type="cellIs" dxfId="1148" priority="3702" stopIfTrue="1" operator="greaterThanOrEqual">
      <formula>0.85</formula>
    </cfRule>
    <cfRule type="cellIs" dxfId="1147" priority="3701" operator="lessThan">
      <formula>0.6</formula>
    </cfRule>
    <cfRule type="cellIs" dxfId="1146" priority="3707" operator="lessThan">
      <formula>0.6</formula>
    </cfRule>
    <cfRule type="cellIs" dxfId="1145" priority="3780" stopIfTrue="1" operator="between">
      <formula>0.6</formula>
      <formula>0.85</formula>
    </cfRule>
    <cfRule type="cellIs" dxfId="1144" priority="3779" stopIfTrue="1" operator="greaterThanOrEqual">
      <formula>0.85</formula>
    </cfRule>
    <cfRule type="cellIs" dxfId="1143" priority="3778" stopIfTrue="1" operator="between">
      <formula>0.6</formula>
      <formula>0.85</formula>
    </cfRule>
    <cfRule type="cellIs" dxfId="1142" priority="3777" stopIfTrue="1" operator="greaterThanOrEqual">
      <formula>0.85</formula>
    </cfRule>
    <cfRule type="cellIs" dxfId="1141" priority="3776" stopIfTrue="1" operator="between">
      <formula>0.6</formula>
      <formula>0.85</formula>
    </cfRule>
    <cfRule type="cellIs" dxfId="1140" priority="3722" operator="lessThan">
      <formula>0.6</formula>
    </cfRule>
  </conditionalFormatting>
  <conditionalFormatting sqref="AQ31:AQ32">
    <cfRule type="cellIs" dxfId="1139" priority="3696" stopIfTrue="1" operator="greaterThanOrEqual">
      <formula>0.85</formula>
    </cfRule>
    <cfRule type="cellIs" dxfId="1138" priority="3683" operator="lessThan">
      <formula>0.6</formula>
    </cfRule>
    <cfRule type="cellIs" dxfId="1137" priority="3697" stopIfTrue="1" operator="between">
      <formula>0.6</formula>
      <formula>0.85</formula>
    </cfRule>
  </conditionalFormatting>
  <conditionalFormatting sqref="AQ32">
    <cfRule type="cellIs" dxfId="1136" priority="3687" stopIfTrue="1" operator="between">
      <formula>0.6</formula>
      <formula>0.85</formula>
    </cfRule>
    <cfRule type="cellIs" dxfId="1135" priority="3686" stopIfTrue="1" operator="greaterThanOrEqual">
      <formula>0.85</formula>
    </cfRule>
    <cfRule type="cellIs" dxfId="1134" priority="3685" stopIfTrue="1" operator="between">
      <formula>0.6</formula>
      <formula>0.85</formula>
    </cfRule>
    <cfRule type="cellIs" dxfId="1133" priority="3684" stopIfTrue="1" operator="greaterThanOrEqual">
      <formula>0.85</formula>
    </cfRule>
    <cfRule type="cellIs" dxfId="1132" priority="3695" stopIfTrue="1" operator="between">
      <formula>0.6</formula>
      <formula>0.85</formula>
    </cfRule>
    <cfRule type="cellIs" dxfId="1131" priority="3682" stopIfTrue="1" operator="between">
      <formula>0.6</formula>
      <formula>0.85</formula>
    </cfRule>
    <cfRule type="cellIs" dxfId="1130" priority="3681" stopIfTrue="1" operator="greaterThanOrEqual">
      <formula>0.85</formula>
    </cfRule>
    <cfRule type="cellIs" dxfId="1129" priority="3680" operator="lessThan">
      <formula>0.6</formula>
    </cfRule>
    <cfRule type="cellIs" dxfId="1128" priority="3679" stopIfTrue="1" operator="between">
      <formula>0.6</formula>
      <formula>0.85</formula>
    </cfRule>
    <cfRule type="cellIs" dxfId="1127" priority="3678" stopIfTrue="1" operator="greaterThanOrEqual">
      <formula>0.85</formula>
    </cfRule>
    <cfRule type="cellIs" dxfId="1126" priority="3677" operator="lessThan">
      <formula>0.6</formula>
    </cfRule>
    <cfRule type="cellIs" dxfId="1125" priority="3676" stopIfTrue="1" operator="between">
      <formula>0.6</formula>
      <formula>0.85</formula>
    </cfRule>
    <cfRule type="cellIs" dxfId="1124" priority="3675" stopIfTrue="1" operator="greaterThanOrEqual">
      <formula>0.85</formula>
    </cfRule>
    <cfRule type="cellIs" dxfId="1123" priority="3674" operator="lessThan">
      <formula>0.6</formula>
    </cfRule>
    <cfRule type="cellIs" dxfId="1122" priority="3673" stopIfTrue="1" operator="between">
      <formula>0.6</formula>
      <formula>0.85</formula>
    </cfRule>
    <cfRule type="cellIs" dxfId="1121" priority="3672" stopIfTrue="1" operator="greaterThanOrEqual">
      <formula>0.85</formula>
    </cfRule>
    <cfRule type="cellIs" dxfId="1120" priority="3671" operator="lessThan">
      <formula>0.6</formula>
    </cfRule>
    <cfRule type="cellIs" dxfId="1119" priority="3670" stopIfTrue="1" operator="between">
      <formula>0.6</formula>
      <formula>0.85</formula>
    </cfRule>
    <cfRule type="cellIs" dxfId="1118" priority="3669" stopIfTrue="1" operator="greaterThanOrEqual">
      <formula>0.85</formula>
    </cfRule>
    <cfRule type="cellIs" dxfId="1117" priority="3668" operator="lessThan">
      <formula>0.6</formula>
    </cfRule>
    <cfRule type="cellIs" dxfId="1116" priority="3667" stopIfTrue="1" operator="between">
      <formula>0.6</formula>
      <formula>0.85</formula>
    </cfRule>
    <cfRule type="cellIs" dxfId="1115" priority="3666" stopIfTrue="1" operator="greaterThanOrEqual">
      <formula>0.85</formula>
    </cfRule>
    <cfRule type="cellIs" dxfId="1114" priority="3665" operator="lessThan">
      <formula>0.6</formula>
    </cfRule>
    <cfRule type="cellIs" dxfId="1113" priority="3664" stopIfTrue="1" operator="between">
      <formula>0.6</formula>
      <formula>0.85</formula>
    </cfRule>
    <cfRule type="cellIs" dxfId="1112" priority="3663" stopIfTrue="1" operator="greaterThanOrEqual">
      <formula>0.85</formula>
    </cfRule>
    <cfRule type="cellIs" dxfId="1111" priority="3662" operator="lessThan">
      <formula>0.6</formula>
    </cfRule>
    <cfRule type="cellIs" dxfId="1110" priority="3661" stopIfTrue="1" operator="between">
      <formula>0.6</formula>
      <formula>0.85</formula>
    </cfRule>
    <cfRule type="cellIs" dxfId="1109" priority="3660" stopIfTrue="1" operator="greaterThanOrEqual">
      <formula>0.85</formula>
    </cfRule>
    <cfRule type="cellIs" dxfId="1108" priority="3659" operator="lessThan">
      <formula>0.6</formula>
    </cfRule>
    <cfRule type="cellIs" dxfId="1107" priority="3658" stopIfTrue="1" operator="between">
      <formula>0.6</formula>
      <formula>0.85</formula>
    </cfRule>
    <cfRule type="cellIs" dxfId="1106" priority="3657" stopIfTrue="1" operator="greaterThanOrEqual">
      <formula>0.85</formula>
    </cfRule>
    <cfRule type="cellIs" dxfId="1105" priority="3656" operator="lessThan">
      <formula>0.6</formula>
    </cfRule>
    <cfRule type="cellIs" dxfId="1104" priority="3655" stopIfTrue="1" operator="between">
      <formula>0.6</formula>
      <formula>0.85</formula>
    </cfRule>
    <cfRule type="cellIs" dxfId="1103" priority="3654" stopIfTrue="1" operator="greaterThanOrEqual">
      <formula>0.85</formula>
    </cfRule>
    <cfRule type="cellIs" dxfId="1102" priority="3653" operator="lessThan">
      <formula>0.6</formula>
    </cfRule>
    <cfRule type="cellIs" dxfId="1101" priority="3652" stopIfTrue="1" operator="between">
      <formula>0.6</formula>
      <formula>0.85</formula>
    </cfRule>
    <cfRule type="cellIs" dxfId="1100" priority="3651" stopIfTrue="1" operator="greaterThanOrEqual">
      <formula>0.85</formula>
    </cfRule>
    <cfRule type="cellIs" dxfId="1099" priority="3650" operator="lessThan">
      <formula>0.6</formula>
    </cfRule>
    <cfRule type="cellIs" dxfId="1098" priority="3649" stopIfTrue="1" operator="between">
      <formula>0.6</formula>
      <formula>0.85</formula>
    </cfRule>
    <cfRule type="cellIs" dxfId="1097" priority="3648" stopIfTrue="1" operator="greaterThanOrEqual">
      <formula>0.85</formula>
    </cfRule>
    <cfRule type="cellIs" dxfId="1096" priority="3647" operator="lessThan">
      <formula>0.6</formula>
    </cfRule>
    <cfRule type="cellIs" dxfId="1095" priority="3646" stopIfTrue="1" operator="between">
      <formula>0.6</formula>
      <formula>0.85</formula>
    </cfRule>
    <cfRule type="cellIs" dxfId="1094" priority="3645" stopIfTrue="1" operator="greaterThanOrEqual">
      <formula>0.85</formula>
    </cfRule>
    <cfRule type="cellIs" dxfId="1093" priority="3644" operator="lessThan">
      <formula>0.6</formula>
    </cfRule>
    <cfRule type="cellIs" dxfId="1092" priority="3643" stopIfTrue="1" operator="between">
      <formula>0.6</formula>
      <formula>0.85</formula>
    </cfRule>
    <cfRule type="cellIs" dxfId="1091" priority="3642" stopIfTrue="1" operator="greaterThanOrEqual">
      <formula>0.85</formula>
    </cfRule>
    <cfRule type="cellIs" dxfId="1090" priority="3641" operator="lessThan">
      <formula>0.6</formula>
    </cfRule>
    <cfRule type="cellIs" dxfId="1089" priority="3640" stopIfTrue="1" operator="between">
      <formula>0.6</formula>
      <formula>0.85</formula>
    </cfRule>
    <cfRule type="cellIs" dxfId="1088" priority="3639" stopIfTrue="1" operator="greaterThanOrEqual">
      <formula>0.85</formula>
    </cfRule>
    <cfRule type="cellIs" dxfId="1087" priority="3638" operator="lessThan">
      <formula>0.6</formula>
    </cfRule>
    <cfRule type="cellIs" dxfId="1086" priority="3637" stopIfTrue="1" operator="between">
      <formula>0.6</formula>
      <formula>0.85</formula>
    </cfRule>
    <cfRule type="cellIs" dxfId="1085" priority="3636" stopIfTrue="1" operator="greaterThanOrEqual">
      <formula>0.85</formula>
    </cfRule>
    <cfRule type="cellIs" dxfId="1084" priority="3691" stopIfTrue="1" operator="between">
      <formula>0.6</formula>
      <formula>0.85</formula>
    </cfRule>
    <cfRule type="cellIs" dxfId="1083" priority="3690" stopIfTrue="1" operator="greaterThanOrEqual">
      <formula>0.85</formula>
    </cfRule>
    <cfRule type="cellIs" dxfId="1082" priority="3689" stopIfTrue="1" operator="between">
      <formula>0.6</formula>
      <formula>0.85</formula>
    </cfRule>
    <cfRule type="cellIs" dxfId="1081" priority="3688" stopIfTrue="1" operator="greaterThanOrEqual">
      <formula>0.85</formula>
    </cfRule>
    <cfRule type="cellIs" dxfId="1080" priority="3694" stopIfTrue="1" operator="greaterThanOrEqual">
      <formula>0.85</formula>
    </cfRule>
    <cfRule type="cellIs" dxfId="1079" priority="3693" stopIfTrue="1" operator="between">
      <formula>0.6</formula>
      <formula>0.85</formula>
    </cfRule>
    <cfRule type="cellIs" dxfId="1078" priority="3692" stopIfTrue="1" operator="greaterThanOrEqual">
      <formula>0.85</formula>
    </cfRule>
  </conditionalFormatting>
  <conditionalFormatting sqref="AQ32:AQ39">
    <cfRule type="cellIs" dxfId="1077" priority="3629" operator="lessThan">
      <formula>0.6</formula>
    </cfRule>
  </conditionalFormatting>
  <conditionalFormatting sqref="AQ33">
    <cfRule type="cellIs" dxfId="1076" priority="3628" stopIfTrue="1" operator="between">
      <formula>0.6</formula>
      <formula>0.85</formula>
    </cfRule>
    <cfRule type="cellIs" dxfId="1075" priority="3627" stopIfTrue="1" operator="greaterThanOrEqual">
      <formula>0.85</formula>
    </cfRule>
    <cfRule type="cellIs" dxfId="1074" priority="3619" stopIfTrue="1" operator="greaterThanOrEqual">
      <formula>0.85</formula>
    </cfRule>
    <cfRule type="cellIs" dxfId="1073" priority="3618" stopIfTrue="1" operator="between">
      <formula>0.6</formula>
      <formula>0.85</formula>
    </cfRule>
    <cfRule type="cellIs" dxfId="1072" priority="3617" stopIfTrue="1" operator="greaterThanOrEqual">
      <formula>0.85</formula>
    </cfRule>
    <cfRule type="cellIs" dxfId="1071" priority="3616" stopIfTrue="1" operator="between">
      <formula>0.6</formula>
      <formula>0.85</formula>
    </cfRule>
    <cfRule type="cellIs" dxfId="1070" priority="3615" stopIfTrue="1" operator="greaterThanOrEqual">
      <formula>0.85</formula>
    </cfRule>
    <cfRule type="cellIs" dxfId="1069" priority="3614" stopIfTrue="1" operator="between">
      <formula>0.6</formula>
      <formula>0.85</formula>
    </cfRule>
    <cfRule type="cellIs" dxfId="1068" priority="3613" stopIfTrue="1" operator="greaterThanOrEqual">
      <formula>0.85</formula>
    </cfRule>
    <cfRule type="cellIs" dxfId="1067" priority="3612" stopIfTrue="1" operator="between">
      <formula>0.6</formula>
      <formula>0.85</formula>
    </cfRule>
    <cfRule type="cellIs" dxfId="1066" priority="3611" stopIfTrue="1" operator="greaterThanOrEqual">
      <formula>0.85</formula>
    </cfRule>
    <cfRule type="cellIs" dxfId="1065" priority="3610" stopIfTrue="1" operator="between">
      <formula>0.6</formula>
      <formula>0.85</formula>
    </cfRule>
    <cfRule type="cellIs" dxfId="1064" priority="3609" stopIfTrue="1" operator="greaterThanOrEqual">
      <formula>0.85</formula>
    </cfRule>
    <cfRule type="cellIs" dxfId="1063" priority="3608" stopIfTrue="1" operator="between">
      <formula>0.6</formula>
      <formula>0.85</formula>
    </cfRule>
    <cfRule type="cellIs" dxfId="1062" priority="3607" stopIfTrue="1" operator="greaterThanOrEqual">
      <formula>0.85</formula>
    </cfRule>
    <cfRule type="cellIs" dxfId="1061" priority="3606" stopIfTrue="1" operator="between">
      <formula>0.6</formula>
      <formula>0.85</formula>
    </cfRule>
    <cfRule type="cellIs" dxfId="1060" priority="3605" stopIfTrue="1" operator="greaterThanOrEqual">
      <formula>0.85</formula>
    </cfRule>
    <cfRule type="cellIs" dxfId="1059" priority="3604" stopIfTrue="1" operator="between">
      <formula>0.6</formula>
      <formula>0.85</formula>
    </cfRule>
    <cfRule type="cellIs" dxfId="1058" priority="3603" stopIfTrue="1" operator="greaterThanOrEqual">
      <formula>0.85</formula>
    </cfRule>
    <cfRule type="cellIs" dxfId="1057" priority="3602" stopIfTrue="1" operator="between">
      <formula>0.6</formula>
      <formula>0.85</formula>
    </cfRule>
    <cfRule type="cellIs" dxfId="1056" priority="3601" stopIfTrue="1" operator="greaterThanOrEqual">
      <formula>0.85</formula>
    </cfRule>
    <cfRule type="cellIs" dxfId="1055" priority="3600" stopIfTrue="1" operator="between">
      <formula>0.6</formula>
      <formula>0.85</formula>
    </cfRule>
    <cfRule type="cellIs" dxfId="1054" priority="3599" stopIfTrue="1" operator="greaterThanOrEqual">
      <formula>0.85</formula>
    </cfRule>
    <cfRule type="cellIs" dxfId="1053" priority="3625" stopIfTrue="1" operator="greaterThanOrEqual">
      <formula>0.85</formula>
    </cfRule>
    <cfRule type="cellIs" dxfId="1052" priority="3597" stopIfTrue="1" operator="greaterThanOrEqual">
      <formula>0.85</formula>
    </cfRule>
    <cfRule type="cellIs" dxfId="1051" priority="3596" stopIfTrue="1" operator="between">
      <formula>0.6</formula>
      <formula>0.85</formula>
    </cfRule>
    <cfRule type="cellIs" dxfId="1050" priority="3595" stopIfTrue="1" operator="greaterThanOrEqual">
      <formula>0.85</formula>
    </cfRule>
    <cfRule type="cellIs" dxfId="1049" priority="3594" operator="lessThan">
      <formula>0.6</formula>
    </cfRule>
    <cfRule type="cellIs" dxfId="1048" priority="3593" stopIfTrue="1" operator="between">
      <formula>0.6</formula>
      <formula>0.85</formula>
    </cfRule>
    <cfRule type="cellIs" dxfId="1047" priority="3592" stopIfTrue="1" operator="greaterThanOrEqual">
      <formula>0.85</formula>
    </cfRule>
    <cfRule type="cellIs" dxfId="1046" priority="3591" operator="lessThan">
      <formula>0.6</formula>
    </cfRule>
    <cfRule type="cellIs" dxfId="1045" priority="3590" stopIfTrue="1" operator="between">
      <formula>0.6</formula>
      <formula>0.85</formula>
    </cfRule>
    <cfRule type="cellIs" dxfId="1044" priority="3589" stopIfTrue="1" operator="greaterThanOrEqual">
      <formula>0.85</formula>
    </cfRule>
    <cfRule type="cellIs" dxfId="1043" priority="3588" operator="lessThan">
      <formula>0.6</formula>
    </cfRule>
    <cfRule type="cellIs" dxfId="1042" priority="3587" stopIfTrue="1" operator="between">
      <formula>0.6</formula>
      <formula>0.85</formula>
    </cfRule>
    <cfRule type="cellIs" dxfId="1041" priority="3586" stopIfTrue="1" operator="greaterThanOrEqual">
      <formula>0.85</formula>
    </cfRule>
    <cfRule type="cellIs" dxfId="1040" priority="3626" stopIfTrue="1" operator="between">
      <formula>0.6</formula>
      <formula>0.85</formula>
    </cfRule>
    <cfRule type="cellIs" dxfId="1039" priority="3584" stopIfTrue="1" operator="between">
      <formula>0.6</formula>
      <formula>0.85</formula>
    </cfRule>
    <cfRule type="cellIs" dxfId="1038" priority="3583" stopIfTrue="1" operator="greaterThanOrEqual">
      <formula>0.85</formula>
    </cfRule>
    <cfRule type="cellIs" dxfId="1037" priority="3582" operator="lessThan">
      <formula>0.6</formula>
    </cfRule>
    <cfRule type="cellIs" dxfId="1036" priority="3581" stopIfTrue="1" operator="between">
      <formula>0.6</formula>
      <formula>0.85</formula>
    </cfRule>
    <cfRule type="cellIs" dxfId="1035" priority="3580" stopIfTrue="1" operator="greaterThanOrEqual">
      <formula>0.85</formula>
    </cfRule>
    <cfRule type="cellIs" dxfId="1034" priority="3585" operator="lessThan">
      <formula>0.6</formula>
    </cfRule>
    <cfRule type="cellIs" dxfId="1033" priority="3624" stopIfTrue="1" operator="between">
      <formula>0.6</formula>
      <formula>0.85</formula>
    </cfRule>
    <cfRule type="cellIs" dxfId="1032" priority="3623" stopIfTrue="1" operator="greaterThanOrEqual">
      <formula>0.85</formula>
    </cfRule>
    <cfRule type="cellIs" dxfId="1031" priority="3622" stopIfTrue="1" operator="between">
      <formula>0.6</formula>
      <formula>0.85</formula>
    </cfRule>
    <cfRule type="cellIs" dxfId="1030" priority="3621" stopIfTrue="1" operator="greaterThanOrEqual">
      <formula>0.85</formula>
    </cfRule>
    <cfRule type="cellIs" dxfId="1029" priority="3620" stopIfTrue="1" operator="between">
      <formula>0.6</formula>
      <formula>0.85</formula>
    </cfRule>
    <cfRule type="cellIs" dxfId="1028" priority="3598" stopIfTrue="1" operator="between">
      <formula>0.6</formula>
      <formula>0.85</formula>
    </cfRule>
  </conditionalFormatting>
  <conditionalFormatting sqref="AQ33:AQ39">
    <cfRule type="cellIs" dxfId="1027" priority="3569" operator="lessThan">
      <formula>0.6</formula>
    </cfRule>
  </conditionalFormatting>
  <conditionalFormatting sqref="AQ34">
    <cfRule type="cellIs" dxfId="1026" priority="3561" stopIfTrue="1" operator="greaterThanOrEqual">
      <formula>0.85</formula>
    </cfRule>
    <cfRule type="cellIs" dxfId="1025" priority="3560" stopIfTrue="1" operator="between">
      <formula>0.6</formula>
      <formula>0.85</formula>
    </cfRule>
    <cfRule type="cellIs" dxfId="1024" priority="3559" stopIfTrue="1" operator="greaterThanOrEqual">
      <formula>0.85</formula>
    </cfRule>
    <cfRule type="cellIs" dxfId="1023" priority="3558" stopIfTrue="1" operator="between">
      <formula>0.6</formula>
      <formula>0.85</formula>
    </cfRule>
    <cfRule type="cellIs" dxfId="1022" priority="3557" stopIfTrue="1" operator="greaterThanOrEqual">
      <formula>0.85</formula>
    </cfRule>
    <cfRule type="cellIs" dxfId="1021" priority="3556" stopIfTrue="1" operator="between">
      <formula>0.6</formula>
      <formula>0.85</formula>
    </cfRule>
    <cfRule type="cellIs" dxfId="1020" priority="3555" stopIfTrue="1" operator="greaterThanOrEqual">
      <formula>0.85</formula>
    </cfRule>
    <cfRule type="cellIs" dxfId="1019" priority="3554" stopIfTrue="1" operator="between">
      <formula>0.6</formula>
      <formula>0.85</formula>
    </cfRule>
    <cfRule type="cellIs" dxfId="1018" priority="3553" stopIfTrue="1" operator="greaterThanOrEqual">
      <formula>0.85</formula>
    </cfRule>
    <cfRule type="cellIs" dxfId="1017" priority="3552" stopIfTrue="1" operator="between">
      <formula>0.6</formula>
      <formula>0.85</formula>
    </cfRule>
    <cfRule type="cellIs" dxfId="1016" priority="3551" stopIfTrue="1" operator="greaterThanOrEqual">
      <formula>0.85</formula>
    </cfRule>
    <cfRule type="cellIs" dxfId="1015" priority="3550" stopIfTrue="1" operator="between">
      <formula>0.6</formula>
      <formula>0.85</formula>
    </cfRule>
    <cfRule type="cellIs" dxfId="1014" priority="3549" stopIfTrue="1" operator="greaterThanOrEqual">
      <formula>0.85</formula>
    </cfRule>
    <cfRule type="cellIs" dxfId="1013" priority="3548" stopIfTrue="1" operator="between">
      <formula>0.6</formula>
      <formula>0.85</formula>
    </cfRule>
    <cfRule type="cellIs" dxfId="1012" priority="3547" stopIfTrue="1" operator="greaterThanOrEqual">
      <formula>0.85</formula>
    </cfRule>
    <cfRule type="cellIs" dxfId="1011" priority="3546" stopIfTrue="1" operator="between">
      <formula>0.6</formula>
      <formula>0.85</formula>
    </cfRule>
    <cfRule type="cellIs" dxfId="1010" priority="3545" stopIfTrue="1" operator="greaterThanOrEqual">
      <formula>0.85</formula>
    </cfRule>
    <cfRule type="cellIs" dxfId="1009" priority="3544" stopIfTrue="1" operator="between">
      <formula>0.6</formula>
      <formula>0.85</formula>
    </cfRule>
    <cfRule type="cellIs" dxfId="1008" priority="3543" stopIfTrue="1" operator="greaterThanOrEqual">
      <formula>0.85</formula>
    </cfRule>
    <cfRule type="cellIs" dxfId="1007" priority="3542" stopIfTrue="1" operator="between">
      <formula>0.6</formula>
      <formula>0.85</formula>
    </cfRule>
    <cfRule type="cellIs" dxfId="1006" priority="3541" stopIfTrue="1" operator="greaterThanOrEqual">
      <formula>0.85</formula>
    </cfRule>
    <cfRule type="cellIs" dxfId="1005" priority="3540" stopIfTrue="1" operator="between">
      <formula>0.6</formula>
      <formula>0.85</formula>
    </cfRule>
    <cfRule type="cellIs" dxfId="1004" priority="3539" stopIfTrue="1" operator="greaterThanOrEqual">
      <formula>0.85</formula>
    </cfRule>
    <cfRule type="cellIs" dxfId="1003" priority="3538" stopIfTrue="1" operator="between">
      <formula>0.6</formula>
      <formula>0.85</formula>
    </cfRule>
    <cfRule type="cellIs" dxfId="1002" priority="3537" stopIfTrue="1" operator="greaterThanOrEqual">
      <formula>0.85</formula>
    </cfRule>
    <cfRule type="cellIs" dxfId="1001" priority="3536" stopIfTrue="1" operator="between">
      <formula>0.6</formula>
      <formula>0.85</formula>
    </cfRule>
    <cfRule type="cellIs" dxfId="1000" priority="3535" stopIfTrue="1" operator="greaterThanOrEqual">
      <formula>0.85</formula>
    </cfRule>
    <cfRule type="cellIs" dxfId="999" priority="3534" stopIfTrue="1" operator="between">
      <formula>0.6</formula>
      <formula>0.85</formula>
    </cfRule>
    <cfRule type="cellIs" dxfId="998" priority="3533" stopIfTrue="1" operator="greaterThanOrEqual">
      <formula>0.85</formula>
    </cfRule>
    <cfRule type="cellIs" dxfId="997" priority="3532" stopIfTrue="1" operator="between">
      <formula>0.6</formula>
      <formula>0.85</formula>
    </cfRule>
    <cfRule type="cellIs" dxfId="996" priority="3531" stopIfTrue="1" operator="greaterThanOrEqual">
      <formula>0.85</formula>
    </cfRule>
    <cfRule type="cellIs" dxfId="995" priority="3530" stopIfTrue="1" operator="between">
      <formula>0.6</formula>
      <formula>0.85</formula>
    </cfRule>
    <cfRule type="cellIs" dxfId="994" priority="3529" stopIfTrue="1" operator="greaterThanOrEqual">
      <formula>0.85</formula>
    </cfRule>
    <cfRule type="cellIs" dxfId="993" priority="3528" stopIfTrue="1" operator="between">
      <formula>0.6</formula>
      <formula>0.85</formula>
    </cfRule>
    <cfRule type="cellIs" dxfId="992" priority="3527" stopIfTrue="1" operator="greaterThanOrEqual">
      <formula>0.85</formula>
    </cfRule>
    <cfRule type="cellIs" dxfId="991" priority="3526" stopIfTrue="1" operator="between">
      <formula>0.6</formula>
      <formula>0.85</formula>
    </cfRule>
    <cfRule type="cellIs" dxfId="990" priority="3525" stopIfTrue="1" operator="greaterThanOrEqual">
      <formula>0.85</formula>
    </cfRule>
    <cfRule type="cellIs" dxfId="989" priority="3524" stopIfTrue="1" operator="between">
      <formula>0.6</formula>
      <formula>0.85</formula>
    </cfRule>
    <cfRule type="cellIs" dxfId="988" priority="3523" stopIfTrue="1" operator="greaterThanOrEqual">
      <formula>0.85</formula>
    </cfRule>
    <cfRule type="cellIs" dxfId="987" priority="3522" stopIfTrue="1" operator="between">
      <formula>0.6</formula>
      <formula>0.85</formula>
    </cfRule>
    <cfRule type="cellIs" dxfId="986" priority="3521" stopIfTrue="1" operator="greaterThanOrEqual">
      <formula>0.85</formula>
    </cfRule>
    <cfRule type="cellIs" dxfId="985" priority="3520" stopIfTrue="1" operator="between">
      <formula>0.6</formula>
      <formula>0.85</formula>
    </cfRule>
    <cfRule type="cellIs" dxfId="984" priority="3519" stopIfTrue="1" operator="greaterThanOrEqual">
      <formula>0.85</formula>
    </cfRule>
    <cfRule type="cellIs" dxfId="983" priority="3518" stopIfTrue="1" operator="between">
      <formula>0.6</formula>
      <formula>0.85</formula>
    </cfRule>
    <cfRule type="cellIs" dxfId="982" priority="3517" stopIfTrue="1" operator="greaterThanOrEqual">
      <formula>0.85</formula>
    </cfRule>
    <cfRule type="cellIs" dxfId="981" priority="3568" stopIfTrue="1" operator="between">
      <formula>0.6</formula>
      <formula>0.85</formula>
    </cfRule>
    <cfRule type="cellIs" dxfId="980" priority="3515" stopIfTrue="1" operator="greaterThanOrEqual">
      <formula>0.85</formula>
    </cfRule>
    <cfRule type="cellIs" dxfId="979" priority="3514" operator="lessThan">
      <formula>0.6</formula>
    </cfRule>
    <cfRule type="cellIs" dxfId="978" priority="3513" stopIfTrue="1" operator="between">
      <formula>0.6</formula>
      <formula>0.85</formula>
    </cfRule>
    <cfRule type="cellIs" dxfId="977" priority="3512" stopIfTrue="1" operator="greaterThanOrEqual">
      <formula>0.85</formula>
    </cfRule>
    <cfRule type="cellIs" dxfId="976" priority="3511" operator="lessThan">
      <formula>0.6</formula>
    </cfRule>
    <cfRule type="cellIs" dxfId="975" priority="3510" stopIfTrue="1" operator="between">
      <formula>0.6</formula>
      <formula>0.85</formula>
    </cfRule>
    <cfRule type="cellIs" dxfId="974" priority="3509" stopIfTrue="1" operator="greaterThanOrEqual">
      <formula>0.85</formula>
    </cfRule>
    <cfRule type="cellIs" dxfId="973" priority="3508" operator="lessThan">
      <formula>0.6</formula>
    </cfRule>
    <cfRule type="cellIs" dxfId="972" priority="3507" stopIfTrue="1" operator="between">
      <formula>0.6</formula>
      <formula>0.85</formula>
    </cfRule>
    <cfRule type="cellIs" dxfId="971" priority="3506" stopIfTrue="1" operator="greaterThanOrEqual">
      <formula>0.85</formula>
    </cfRule>
    <cfRule type="cellIs" dxfId="970" priority="3505" operator="lessThan">
      <formula>0.6</formula>
    </cfRule>
    <cfRule type="cellIs" dxfId="969" priority="3504" stopIfTrue="1" operator="between">
      <formula>0.6</formula>
      <formula>0.85</formula>
    </cfRule>
    <cfRule type="cellIs" dxfId="968" priority="3503" stopIfTrue="1" operator="greaterThanOrEqual">
      <formula>0.85</formula>
    </cfRule>
    <cfRule type="cellIs" dxfId="967" priority="3502" operator="lessThan">
      <formula>0.6</formula>
    </cfRule>
    <cfRule type="cellIs" dxfId="966" priority="3501" stopIfTrue="1" operator="between">
      <formula>0.6</formula>
      <formula>0.85</formula>
    </cfRule>
    <cfRule type="cellIs" dxfId="965" priority="3500" stopIfTrue="1" operator="greaterThanOrEqual">
      <formula>0.85</formula>
    </cfRule>
    <cfRule type="cellIs" dxfId="964" priority="3499" operator="lessThan">
      <formula>0.6</formula>
    </cfRule>
    <cfRule type="cellIs" dxfId="963" priority="3498" stopIfTrue="1" operator="between">
      <formula>0.6</formula>
      <formula>0.85</formula>
    </cfRule>
    <cfRule type="cellIs" dxfId="962" priority="3497" stopIfTrue="1" operator="greaterThanOrEqual">
      <formula>0.85</formula>
    </cfRule>
    <cfRule type="cellIs" dxfId="961" priority="3496" operator="lessThan">
      <formula>0.6</formula>
    </cfRule>
    <cfRule type="cellIs" dxfId="960" priority="3495" stopIfTrue="1" operator="between">
      <formula>0.6</formula>
      <formula>0.85</formula>
    </cfRule>
    <cfRule type="cellIs" dxfId="959" priority="3494" stopIfTrue="1" operator="greaterThanOrEqual">
      <formula>0.85</formula>
    </cfRule>
    <cfRule type="cellIs" dxfId="958" priority="3493" operator="lessThan">
      <formula>0.6</formula>
    </cfRule>
    <cfRule type="cellIs" dxfId="957" priority="3492" stopIfTrue="1" operator="between">
      <formula>0.6</formula>
      <formula>0.85</formula>
    </cfRule>
    <cfRule type="cellIs" dxfId="956" priority="3491" stopIfTrue="1" operator="greaterThanOrEqual">
      <formula>0.85</formula>
    </cfRule>
    <cfRule type="cellIs" dxfId="955" priority="3490" operator="lessThan">
      <formula>0.6</formula>
    </cfRule>
    <cfRule type="cellIs" dxfId="954" priority="3489" stopIfTrue="1" operator="between">
      <formula>0.6</formula>
      <formula>0.85</formula>
    </cfRule>
    <cfRule type="cellIs" dxfId="953" priority="3488" stopIfTrue="1" operator="greaterThanOrEqual">
      <formula>0.85</formula>
    </cfRule>
    <cfRule type="cellIs" dxfId="952" priority="3487" operator="lessThan">
      <formula>0.6</formula>
    </cfRule>
    <cfRule type="cellIs" dxfId="951" priority="3486" stopIfTrue="1" operator="between">
      <formula>0.6</formula>
      <formula>0.85</formula>
    </cfRule>
    <cfRule type="cellIs" dxfId="950" priority="3485" stopIfTrue="1" operator="greaterThanOrEqual">
      <formula>0.85</formula>
    </cfRule>
    <cfRule type="cellIs" dxfId="949" priority="3484" operator="lessThan">
      <formula>0.6</formula>
    </cfRule>
    <cfRule type="cellIs" dxfId="948" priority="3483" stopIfTrue="1" operator="between">
      <formula>0.6</formula>
      <formula>0.85</formula>
    </cfRule>
    <cfRule type="cellIs" dxfId="947" priority="3482" stopIfTrue="1" operator="greaterThanOrEqual">
      <formula>0.85</formula>
    </cfRule>
    <cfRule type="cellIs" dxfId="946" priority="3481" operator="lessThan">
      <formula>0.6</formula>
    </cfRule>
    <cfRule type="cellIs" dxfId="945" priority="3480" stopIfTrue="1" operator="between">
      <formula>0.6</formula>
      <formula>0.85</formula>
    </cfRule>
    <cfRule type="cellIs" dxfId="944" priority="3479" stopIfTrue="1" operator="greaterThanOrEqual">
      <formula>0.85</formula>
    </cfRule>
    <cfRule type="cellIs" dxfId="943" priority="3478" operator="lessThan">
      <formula>0.6</formula>
    </cfRule>
    <cfRule type="cellIs" dxfId="942" priority="3477" stopIfTrue="1" operator="between">
      <formula>0.6</formula>
      <formula>0.85</formula>
    </cfRule>
    <cfRule type="cellIs" dxfId="941" priority="3476" stopIfTrue="1" operator="greaterThanOrEqual">
      <formula>0.85</formula>
    </cfRule>
    <cfRule type="cellIs" dxfId="940" priority="3475" operator="lessThan">
      <formula>0.6</formula>
    </cfRule>
    <cfRule type="cellIs" dxfId="939" priority="3474" stopIfTrue="1" operator="between">
      <formula>0.6</formula>
      <formula>0.85</formula>
    </cfRule>
    <cfRule type="cellIs" dxfId="938" priority="3473" stopIfTrue="1" operator="greaterThanOrEqual">
      <formula>0.85</formula>
    </cfRule>
    <cfRule type="cellIs" dxfId="937" priority="3472" operator="lessThan">
      <formula>0.6</formula>
    </cfRule>
    <cfRule type="cellIs" dxfId="936" priority="3471" stopIfTrue="1" operator="between">
      <formula>0.6</formula>
      <formula>0.85</formula>
    </cfRule>
    <cfRule type="cellIs" dxfId="935" priority="3470" stopIfTrue="1" operator="greaterThanOrEqual">
      <formula>0.85</formula>
    </cfRule>
    <cfRule type="cellIs" dxfId="934" priority="3567" stopIfTrue="1" operator="greaterThanOrEqual">
      <formula>0.85</formula>
    </cfRule>
    <cfRule type="cellIs" dxfId="933" priority="3566" stopIfTrue="1" operator="between">
      <formula>0.6</formula>
      <formula>0.85</formula>
    </cfRule>
    <cfRule type="cellIs" dxfId="932" priority="3565" stopIfTrue="1" operator="greaterThanOrEqual">
      <formula>0.85</formula>
    </cfRule>
    <cfRule type="cellIs" dxfId="931" priority="3564" stopIfTrue="1" operator="between">
      <formula>0.6</formula>
      <formula>0.85</formula>
    </cfRule>
    <cfRule type="cellIs" dxfId="930" priority="3563" stopIfTrue="1" operator="greaterThanOrEqual">
      <formula>0.85</formula>
    </cfRule>
    <cfRule type="cellIs" dxfId="929" priority="3562" stopIfTrue="1" operator="between">
      <formula>0.6</formula>
      <formula>0.85</formula>
    </cfRule>
    <cfRule type="cellIs" dxfId="928" priority="3516" stopIfTrue="1" operator="between">
      <formula>0.6</formula>
      <formula>0.85</formula>
    </cfRule>
  </conditionalFormatting>
  <conditionalFormatting sqref="AQ34:AQ39">
    <cfRule type="cellIs" dxfId="927" priority="3459" operator="lessThan">
      <formula>0.6</formula>
    </cfRule>
  </conditionalFormatting>
  <conditionalFormatting sqref="AQ35">
    <cfRule type="cellIs" dxfId="926" priority="3451" stopIfTrue="1" operator="greaterThanOrEqual">
      <formula>0.85</formula>
    </cfRule>
    <cfRule type="cellIs" dxfId="925" priority="3450" stopIfTrue="1" operator="between">
      <formula>0.6</formula>
      <formula>0.85</formula>
    </cfRule>
    <cfRule type="cellIs" dxfId="924" priority="3449" stopIfTrue="1" operator="greaterThanOrEqual">
      <formula>0.85</formula>
    </cfRule>
    <cfRule type="cellIs" dxfId="923" priority="3448" stopIfTrue="1" operator="between">
      <formula>0.6</formula>
      <formula>0.85</formula>
    </cfRule>
    <cfRule type="cellIs" dxfId="922" priority="3447" stopIfTrue="1" operator="greaterThanOrEqual">
      <formula>0.85</formula>
    </cfRule>
    <cfRule type="cellIs" dxfId="921" priority="3446" stopIfTrue="1" operator="between">
      <formula>0.6</formula>
      <formula>0.85</formula>
    </cfRule>
    <cfRule type="cellIs" dxfId="920" priority="3445" stopIfTrue="1" operator="greaterThanOrEqual">
      <formula>0.85</formula>
    </cfRule>
    <cfRule type="cellIs" dxfId="919" priority="3444" stopIfTrue="1" operator="between">
      <formula>0.6</formula>
      <formula>0.85</formula>
    </cfRule>
    <cfRule type="cellIs" dxfId="918" priority="3443" stopIfTrue="1" operator="greaterThanOrEqual">
      <formula>0.85</formula>
    </cfRule>
    <cfRule type="cellIs" dxfId="917" priority="3442" stopIfTrue="1" operator="between">
      <formula>0.6</formula>
      <formula>0.85</formula>
    </cfRule>
    <cfRule type="cellIs" dxfId="916" priority="3441" stopIfTrue="1" operator="greaterThanOrEqual">
      <formula>0.85</formula>
    </cfRule>
    <cfRule type="cellIs" dxfId="915" priority="3440" stopIfTrue="1" operator="between">
      <formula>0.6</formula>
      <formula>0.85</formula>
    </cfRule>
    <cfRule type="cellIs" dxfId="914" priority="3439" stopIfTrue="1" operator="greaterThanOrEqual">
      <formula>0.85</formula>
    </cfRule>
    <cfRule type="cellIs" dxfId="913" priority="3438" stopIfTrue="1" operator="between">
      <formula>0.6</formula>
      <formula>0.85</formula>
    </cfRule>
    <cfRule type="cellIs" dxfId="912" priority="3437" stopIfTrue="1" operator="greaterThanOrEqual">
      <formula>0.85</formula>
    </cfRule>
    <cfRule type="cellIs" dxfId="911" priority="3436" stopIfTrue="1" operator="between">
      <formula>0.6</formula>
      <formula>0.85</formula>
    </cfRule>
    <cfRule type="cellIs" dxfId="910" priority="3435" stopIfTrue="1" operator="greaterThanOrEqual">
      <formula>0.85</formula>
    </cfRule>
    <cfRule type="cellIs" dxfId="909" priority="3434" stopIfTrue="1" operator="between">
      <formula>0.6</formula>
      <formula>0.85</formula>
    </cfRule>
    <cfRule type="cellIs" dxfId="908" priority="3433" stopIfTrue="1" operator="greaterThanOrEqual">
      <formula>0.85</formula>
    </cfRule>
    <cfRule type="cellIs" dxfId="907" priority="3432" stopIfTrue="1" operator="between">
      <formula>0.6</formula>
      <formula>0.85</formula>
    </cfRule>
    <cfRule type="cellIs" dxfId="906" priority="3431" stopIfTrue="1" operator="greaterThanOrEqual">
      <formula>0.85</formula>
    </cfRule>
    <cfRule type="cellIs" dxfId="905" priority="3430" stopIfTrue="1" operator="between">
      <formula>0.6</formula>
      <formula>0.85</formula>
    </cfRule>
    <cfRule type="cellIs" dxfId="904" priority="3429" stopIfTrue="1" operator="greaterThanOrEqual">
      <formula>0.85</formula>
    </cfRule>
    <cfRule type="cellIs" dxfId="903" priority="3428" stopIfTrue="1" operator="between">
      <formula>0.6</formula>
      <formula>0.85</formula>
    </cfRule>
    <cfRule type="cellIs" dxfId="902" priority="3427" stopIfTrue="1" operator="greaterThanOrEqual">
      <formula>0.85</formula>
    </cfRule>
    <cfRule type="cellIs" dxfId="901" priority="3426" stopIfTrue="1" operator="between">
      <formula>0.6</formula>
      <formula>0.85</formula>
    </cfRule>
    <cfRule type="cellIs" dxfId="900" priority="3425" stopIfTrue="1" operator="greaterThanOrEqual">
      <formula>0.85</formula>
    </cfRule>
    <cfRule type="cellIs" dxfId="899" priority="3424" stopIfTrue="1" operator="between">
      <formula>0.6</formula>
      <formula>0.85</formula>
    </cfRule>
    <cfRule type="cellIs" dxfId="898" priority="3423" stopIfTrue="1" operator="greaterThanOrEqual">
      <formula>0.85</formula>
    </cfRule>
    <cfRule type="cellIs" dxfId="897" priority="3422" stopIfTrue="1" operator="between">
      <formula>0.6</formula>
      <formula>0.85</formula>
    </cfRule>
    <cfRule type="cellIs" dxfId="896" priority="3421" stopIfTrue="1" operator="greaterThanOrEqual">
      <formula>0.85</formula>
    </cfRule>
    <cfRule type="cellIs" dxfId="895" priority="3420" stopIfTrue="1" operator="between">
      <formula>0.6</formula>
      <formula>0.85</formula>
    </cfRule>
    <cfRule type="cellIs" dxfId="894" priority="3419" stopIfTrue="1" operator="greaterThanOrEqual">
      <formula>0.85</formula>
    </cfRule>
    <cfRule type="cellIs" dxfId="893" priority="3418" stopIfTrue="1" operator="between">
      <formula>0.6</formula>
      <formula>0.85</formula>
    </cfRule>
    <cfRule type="cellIs" dxfId="892" priority="3417" stopIfTrue="1" operator="greaterThanOrEqual">
      <formula>0.85</formula>
    </cfRule>
    <cfRule type="cellIs" dxfId="891" priority="3416" stopIfTrue="1" operator="between">
      <formula>0.6</formula>
      <formula>0.85</formula>
    </cfRule>
    <cfRule type="cellIs" dxfId="890" priority="3415" stopIfTrue="1" operator="greaterThanOrEqual">
      <formula>0.85</formula>
    </cfRule>
    <cfRule type="cellIs" dxfId="889" priority="3414" stopIfTrue="1" operator="between">
      <formula>0.6</formula>
      <formula>0.85</formula>
    </cfRule>
    <cfRule type="cellIs" dxfId="888" priority="3413" stopIfTrue="1" operator="greaterThanOrEqual">
      <formula>0.85</formula>
    </cfRule>
    <cfRule type="cellIs" dxfId="887" priority="3412" stopIfTrue="1" operator="between">
      <formula>0.6</formula>
      <formula>0.85</formula>
    </cfRule>
    <cfRule type="cellIs" dxfId="886" priority="3411" stopIfTrue="1" operator="greaterThanOrEqual">
      <formula>0.85</formula>
    </cfRule>
    <cfRule type="cellIs" dxfId="885" priority="3410" stopIfTrue="1" operator="between">
      <formula>0.6</formula>
      <formula>0.85</formula>
    </cfRule>
    <cfRule type="cellIs" dxfId="884" priority="3409" stopIfTrue="1" operator="greaterThanOrEqual">
      <formula>0.85</formula>
    </cfRule>
    <cfRule type="cellIs" dxfId="883" priority="3408" stopIfTrue="1" operator="between">
      <formula>0.6</formula>
      <formula>0.85</formula>
    </cfRule>
    <cfRule type="cellIs" dxfId="882" priority="3407" stopIfTrue="1" operator="greaterThanOrEqual">
      <formula>0.85</formula>
    </cfRule>
    <cfRule type="cellIs" dxfId="881" priority="3406" stopIfTrue="1" operator="between">
      <formula>0.6</formula>
      <formula>0.85</formula>
    </cfRule>
    <cfRule type="cellIs" dxfId="880" priority="3405" stopIfTrue="1" operator="greaterThanOrEqual">
      <formula>0.85</formula>
    </cfRule>
    <cfRule type="cellIs" dxfId="879" priority="3404" stopIfTrue="1" operator="between">
      <formula>0.6</formula>
      <formula>0.85</formula>
    </cfRule>
    <cfRule type="cellIs" dxfId="878" priority="3403" stopIfTrue="1" operator="greaterThanOrEqual">
      <formula>0.85</formula>
    </cfRule>
    <cfRule type="cellIs" dxfId="877" priority="3402" stopIfTrue="1" operator="between">
      <formula>0.6</formula>
      <formula>0.85</formula>
    </cfRule>
    <cfRule type="cellIs" dxfId="876" priority="3401" stopIfTrue="1" operator="greaterThanOrEqual">
      <formula>0.85</formula>
    </cfRule>
    <cfRule type="cellIs" dxfId="875" priority="3400" stopIfTrue="1" operator="between">
      <formula>0.6</formula>
      <formula>0.85</formula>
    </cfRule>
    <cfRule type="cellIs" dxfId="874" priority="3399" stopIfTrue="1" operator="greaterThanOrEqual">
      <formula>0.85</formula>
    </cfRule>
    <cfRule type="cellIs" dxfId="873" priority="3398" stopIfTrue="1" operator="between">
      <formula>0.6</formula>
      <formula>0.85</formula>
    </cfRule>
    <cfRule type="cellIs" dxfId="872" priority="3397" stopIfTrue="1" operator="greaterThanOrEqual">
      <formula>0.85</formula>
    </cfRule>
    <cfRule type="cellIs" dxfId="871" priority="3396" stopIfTrue="1" operator="between">
      <formula>0.6</formula>
      <formula>0.85</formula>
    </cfRule>
    <cfRule type="cellIs" dxfId="870" priority="3395" stopIfTrue="1" operator="greaterThanOrEqual">
      <formula>0.85</formula>
    </cfRule>
    <cfRule type="cellIs" dxfId="869" priority="3394" operator="lessThan">
      <formula>0.6</formula>
    </cfRule>
    <cfRule type="cellIs" dxfId="868" priority="3393" stopIfTrue="1" operator="between">
      <formula>0.6</formula>
      <formula>0.85</formula>
    </cfRule>
    <cfRule type="cellIs" dxfId="867" priority="3392" stopIfTrue="1" operator="greaterThanOrEqual">
      <formula>0.85</formula>
    </cfRule>
    <cfRule type="cellIs" dxfId="866" priority="3391" operator="lessThan">
      <formula>0.6</formula>
    </cfRule>
    <cfRule type="cellIs" dxfId="865" priority="3390" stopIfTrue="1" operator="between">
      <formula>0.6</formula>
      <formula>0.85</formula>
    </cfRule>
    <cfRule type="cellIs" dxfId="864" priority="3389" stopIfTrue="1" operator="greaterThanOrEqual">
      <formula>0.85</formula>
    </cfRule>
    <cfRule type="cellIs" dxfId="863" priority="3388" operator="lessThan">
      <formula>0.6</formula>
    </cfRule>
    <cfRule type="cellIs" dxfId="862" priority="3387" stopIfTrue="1" operator="between">
      <formula>0.6</formula>
      <formula>0.85</formula>
    </cfRule>
    <cfRule type="cellIs" dxfId="861" priority="3386" stopIfTrue="1" operator="greaterThanOrEqual">
      <formula>0.85</formula>
    </cfRule>
    <cfRule type="cellIs" dxfId="860" priority="3385" operator="lessThan">
      <formula>0.6</formula>
    </cfRule>
    <cfRule type="cellIs" dxfId="859" priority="3384" stopIfTrue="1" operator="between">
      <formula>0.6</formula>
      <formula>0.85</formula>
    </cfRule>
    <cfRule type="cellIs" dxfId="858" priority="3383" stopIfTrue="1" operator="greaterThanOrEqual">
      <formula>0.85</formula>
    </cfRule>
    <cfRule type="cellIs" dxfId="857" priority="3382" operator="lessThan">
      <formula>0.6</formula>
    </cfRule>
    <cfRule type="cellIs" dxfId="856" priority="3381" stopIfTrue="1" operator="between">
      <formula>0.6</formula>
      <formula>0.85</formula>
    </cfRule>
    <cfRule type="cellIs" dxfId="855" priority="3380" stopIfTrue="1" operator="greaterThanOrEqual">
      <formula>0.85</formula>
    </cfRule>
    <cfRule type="cellIs" dxfId="854" priority="3379" operator="lessThan">
      <formula>0.6</formula>
    </cfRule>
    <cfRule type="cellIs" dxfId="853" priority="3378" stopIfTrue="1" operator="between">
      <formula>0.6</formula>
      <formula>0.85</formula>
    </cfRule>
    <cfRule type="cellIs" dxfId="852" priority="3377" stopIfTrue="1" operator="greaterThanOrEqual">
      <formula>0.85</formula>
    </cfRule>
    <cfRule type="cellIs" dxfId="851" priority="3376" operator="lessThan">
      <formula>0.6</formula>
    </cfRule>
    <cfRule type="cellIs" dxfId="850" priority="3375" stopIfTrue="1" operator="between">
      <formula>0.6</formula>
      <formula>0.85</formula>
    </cfRule>
    <cfRule type="cellIs" dxfId="849" priority="3374" stopIfTrue="1" operator="greaterThanOrEqual">
      <formula>0.85</formula>
    </cfRule>
    <cfRule type="cellIs" dxfId="848" priority="3373" operator="lessThan">
      <formula>0.6</formula>
    </cfRule>
    <cfRule type="cellIs" dxfId="847" priority="3372" stopIfTrue="1" operator="between">
      <formula>0.6</formula>
      <formula>0.85</formula>
    </cfRule>
    <cfRule type="cellIs" dxfId="846" priority="3371" stopIfTrue="1" operator="greaterThanOrEqual">
      <formula>0.85</formula>
    </cfRule>
    <cfRule type="cellIs" dxfId="845" priority="3370" operator="lessThan">
      <formula>0.6</formula>
    </cfRule>
    <cfRule type="cellIs" dxfId="844" priority="3369" stopIfTrue="1" operator="between">
      <formula>0.6</formula>
      <formula>0.85</formula>
    </cfRule>
    <cfRule type="cellIs" dxfId="843" priority="3368" stopIfTrue="1" operator="greaterThanOrEqual">
      <formula>0.85</formula>
    </cfRule>
    <cfRule type="cellIs" dxfId="842" priority="3367" operator="lessThan">
      <formula>0.6</formula>
    </cfRule>
    <cfRule type="cellIs" dxfId="841" priority="3366" stopIfTrue="1" operator="between">
      <formula>0.6</formula>
      <formula>0.85</formula>
    </cfRule>
    <cfRule type="cellIs" dxfId="840" priority="3365" stopIfTrue="1" operator="greaterThanOrEqual">
      <formula>0.85</formula>
    </cfRule>
    <cfRule type="cellIs" dxfId="839" priority="3364" operator="lessThan">
      <formula>0.6</formula>
    </cfRule>
    <cfRule type="cellIs" dxfId="838" priority="3363" stopIfTrue="1" operator="between">
      <formula>0.6</formula>
      <formula>0.85</formula>
    </cfRule>
    <cfRule type="cellIs" dxfId="837" priority="3362" stopIfTrue="1" operator="greaterThanOrEqual">
      <formula>0.85</formula>
    </cfRule>
    <cfRule type="cellIs" dxfId="836" priority="3361" operator="lessThan">
      <formula>0.6</formula>
    </cfRule>
    <cfRule type="cellIs" dxfId="835" priority="3360" stopIfTrue="1" operator="between">
      <formula>0.6</formula>
      <formula>0.85</formula>
    </cfRule>
    <cfRule type="cellIs" dxfId="834" priority="3359" stopIfTrue="1" operator="greaterThanOrEqual">
      <formula>0.85</formula>
    </cfRule>
    <cfRule type="cellIs" dxfId="833" priority="3358" operator="lessThan">
      <formula>0.6</formula>
    </cfRule>
    <cfRule type="cellIs" dxfId="832" priority="3357" stopIfTrue="1" operator="between">
      <formula>0.6</formula>
      <formula>0.85</formula>
    </cfRule>
    <cfRule type="cellIs" dxfId="831" priority="3356" stopIfTrue="1" operator="greaterThanOrEqual">
      <formula>0.85</formula>
    </cfRule>
    <cfRule type="cellIs" dxfId="830" priority="3355" operator="lessThan">
      <formula>0.6</formula>
    </cfRule>
    <cfRule type="cellIs" dxfId="829" priority="3354" stopIfTrue="1" operator="between">
      <formula>0.6</formula>
      <formula>0.85</formula>
    </cfRule>
    <cfRule type="cellIs" dxfId="828" priority="3353" stopIfTrue="1" operator="greaterThanOrEqual">
      <formula>0.85</formula>
    </cfRule>
    <cfRule type="cellIs" dxfId="827" priority="3352" operator="lessThan">
      <formula>0.6</formula>
    </cfRule>
    <cfRule type="cellIs" dxfId="826" priority="3351" stopIfTrue="1" operator="between">
      <formula>0.6</formula>
      <formula>0.85</formula>
    </cfRule>
    <cfRule type="cellIs" dxfId="825" priority="3350" stopIfTrue="1" operator="greaterThanOrEqual">
      <formula>0.85</formula>
    </cfRule>
    <cfRule type="cellIs" dxfId="824" priority="3349" operator="lessThan">
      <formula>0.6</formula>
    </cfRule>
    <cfRule type="cellIs" dxfId="823" priority="3348" stopIfTrue="1" operator="between">
      <formula>0.6</formula>
      <formula>0.85</formula>
    </cfRule>
    <cfRule type="cellIs" dxfId="822" priority="3347" stopIfTrue="1" operator="greaterThanOrEqual">
      <formula>0.85</formula>
    </cfRule>
    <cfRule type="cellIs" dxfId="821" priority="3346" operator="lessThan">
      <formula>0.6</formula>
    </cfRule>
    <cfRule type="cellIs" dxfId="820" priority="3345" stopIfTrue="1" operator="between">
      <formula>0.6</formula>
      <formula>0.85</formula>
    </cfRule>
    <cfRule type="cellIs" dxfId="819" priority="3344" stopIfTrue="1" operator="greaterThanOrEqual">
      <formula>0.85</formula>
    </cfRule>
    <cfRule type="cellIs" dxfId="818" priority="3343" operator="lessThan">
      <formula>0.6</formula>
    </cfRule>
    <cfRule type="cellIs" dxfId="817" priority="3342" stopIfTrue="1" operator="between">
      <formula>0.6</formula>
      <formula>0.85</formula>
    </cfRule>
    <cfRule type="cellIs" dxfId="816" priority="3341" stopIfTrue="1" operator="greaterThanOrEqual">
      <formula>0.85</formula>
    </cfRule>
    <cfRule type="cellIs" dxfId="815" priority="3340" operator="lessThan">
      <formula>0.6</formula>
    </cfRule>
    <cfRule type="cellIs" dxfId="814" priority="3339" stopIfTrue="1" operator="between">
      <formula>0.6</formula>
      <formula>0.85</formula>
    </cfRule>
    <cfRule type="cellIs" dxfId="813" priority="3338" stopIfTrue="1" operator="greaterThanOrEqual">
      <formula>0.85</formula>
    </cfRule>
    <cfRule type="cellIs" dxfId="812" priority="3337" operator="lessThan">
      <formula>0.6</formula>
    </cfRule>
    <cfRule type="cellIs" dxfId="811" priority="3336" stopIfTrue="1" operator="between">
      <formula>0.6</formula>
      <formula>0.85</formula>
    </cfRule>
    <cfRule type="cellIs" dxfId="810" priority="3335" stopIfTrue="1" operator="greaterThanOrEqual">
      <formula>0.85</formula>
    </cfRule>
    <cfRule type="cellIs" dxfId="809" priority="3334" operator="lessThan">
      <formula>0.6</formula>
    </cfRule>
    <cfRule type="cellIs" dxfId="808" priority="3333" stopIfTrue="1" operator="between">
      <formula>0.6</formula>
      <formula>0.85</formula>
    </cfRule>
    <cfRule type="cellIs" dxfId="807" priority="3332" stopIfTrue="1" operator="greaterThanOrEqual">
      <formula>0.85</formula>
    </cfRule>
    <cfRule type="cellIs" dxfId="806" priority="3331" operator="lessThan">
      <formula>0.6</formula>
    </cfRule>
    <cfRule type="cellIs" dxfId="805" priority="3330" stopIfTrue="1" operator="between">
      <formula>0.6</formula>
      <formula>0.85</formula>
    </cfRule>
    <cfRule type="cellIs" dxfId="804" priority="3329" stopIfTrue="1" operator="greaterThanOrEqual">
      <formula>0.85</formula>
    </cfRule>
    <cfRule type="cellIs" dxfId="803" priority="3328" operator="lessThan">
      <formula>0.6</formula>
    </cfRule>
    <cfRule type="cellIs" dxfId="802" priority="3327" stopIfTrue="1" operator="between">
      <formula>0.6</formula>
      <formula>0.85</formula>
    </cfRule>
    <cfRule type="cellIs" dxfId="801" priority="3326" stopIfTrue="1" operator="greaterThanOrEqual">
      <formula>0.85</formula>
    </cfRule>
    <cfRule type="cellIs" dxfId="800" priority="3325" operator="lessThan">
      <formula>0.6</formula>
    </cfRule>
    <cfRule type="cellIs" dxfId="799" priority="3324" stopIfTrue="1" operator="between">
      <formula>0.6</formula>
      <formula>0.85</formula>
    </cfRule>
    <cfRule type="cellIs" dxfId="798" priority="3323" stopIfTrue="1" operator="greaterThanOrEqual">
      <formula>0.85</formula>
    </cfRule>
    <cfRule type="cellIs" dxfId="797" priority="3322" operator="lessThan">
      <formula>0.6</formula>
    </cfRule>
    <cfRule type="cellIs" dxfId="796" priority="3321" stopIfTrue="1" operator="between">
      <formula>0.6</formula>
      <formula>0.85</formula>
    </cfRule>
    <cfRule type="cellIs" dxfId="795" priority="3320" stopIfTrue="1" operator="greaterThanOrEqual">
      <formula>0.85</formula>
    </cfRule>
    <cfRule type="cellIs" dxfId="794" priority="3458" stopIfTrue="1" operator="between">
      <formula>0.6</formula>
      <formula>0.85</formula>
    </cfRule>
    <cfRule type="cellIs" dxfId="793" priority="3457" stopIfTrue="1" operator="greaterThanOrEqual">
      <formula>0.85</formula>
    </cfRule>
    <cfRule type="cellIs" dxfId="792" priority="3456" stopIfTrue="1" operator="between">
      <formula>0.6</formula>
      <formula>0.85</formula>
    </cfRule>
    <cfRule type="cellIs" dxfId="791" priority="3455" stopIfTrue="1" operator="greaterThanOrEqual">
      <formula>0.85</formula>
    </cfRule>
    <cfRule type="cellIs" dxfId="790" priority="3454" stopIfTrue="1" operator="between">
      <formula>0.6</formula>
      <formula>0.85</formula>
    </cfRule>
    <cfRule type="cellIs" dxfId="789" priority="3453" stopIfTrue="1" operator="greaterThanOrEqual">
      <formula>0.85</formula>
    </cfRule>
    <cfRule type="cellIs" dxfId="788" priority="3452" stopIfTrue="1" operator="between">
      <formula>0.6</formula>
      <formula>0.85</formula>
    </cfRule>
  </conditionalFormatting>
  <conditionalFormatting sqref="AQ35:AQ39">
    <cfRule type="cellIs" dxfId="787" priority="3314" operator="lessThan">
      <formula>0.6</formula>
    </cfRule>
  </conditionalFormatting>
  <conditionalFormatting sqref="AQ36">
    <cfRule type="cellIs" dxfId="786" priority="3306" stopIfTrue="1" operator="greaterThanOrEqual">
      <formula>0.85</formula>
    </cfRule>
    <cfRule type="cellIs" dxfId="785" priority="3305" stopIfTrue="1" operator="between">
      <formula>0.6</formula>
      <formula>0.85</formula>
    </cfRule>
    <cfRule type="cellIs" dxfId="784" priority="3304" stopIfTrue="1" operator="greaterThanOrEqual">
      <formula>0.85</formula>
    </cfRule>
    <cfRule type="cellIs" dxfId="783" priority="3303" stopIfTrue="1" operator="between">
      <formula>0.6</formula>
      <formula>0.85</formula>
    </cfRule>
    <cfRule type="cellIs" dxfId="782" priority="3302" stopIfTrue="1" operator="greaterThanOrEqual">
      <formula>0.85</formula>
    </cfRule>
    <cfRule type="cellIs" dxfId="781" priority="3301" stopIfTrue="1" operator="between">
      <formula>0.6</formula>
      <formula>0.85</formula>
    </cfRule>
    <cfRule type="cellIs" dxfId="780" priority="3300" stopIfTrue="1" operator="greaterThanOrEqual">
      <formula>0.85</formula>
    </cfRule>
    <cfRule type="cellIs" dxfId="779" priority="3299" stopIfTrue="1" operator="between">
      <formula>0.6</formula>
      <formula>0.85</formula>
    </cfRule>
    <cfRule type="cellIs" dxfId="778" priority="3298" stopIfTrue="1" operator="greaterThanOrEqual">
      <formula>0.85</formula>
    </cfRule>
    <cfRule type="cellIs" dxfId="777" priority="3297" stopIfTrue="1" operator="between">
      <formula>0.6</formula>
      <formula>0.85</formula>
    </cfRule>
    <cfRule type="cellIs" dxfId="776" priority="3296" stopIfTrue="1" operator="greaterThanOrEqual">
      <formula>0.85</formula>
    </cfRule>
    <cfRule type="cellIs" dxfId="775" priority="3295" stopIfTrue="1" operator="between">
      <formula>0.6</formula>
      <formula>0.85</formula>
    </cfRule>
    <cfRule type="cellIs" dxfId="774" priority="3294" stopIfTrue="1" operator="greaterThanOrEqual">
      <formula>0.85</formula>
    </cfRule>
    <cfRule type="cellIs" dxfId="773" priority="3293" stopIfTrue="1" operator="between">
      <formula>0.6</formula>
      <formula>0.85</formula>
    </cfRule>
    <cfRule type="cellIs" dxfId="772" priority="3292" stopIfTrue="1" operator="greaterThanOrEqual">
      <formula>0.85</formula>
    </cfRule>
    <cfRule type="cellIs" dxfId="771" priority="3291" stopIfTrue="1" operator="between">
      <formula>0.6</formula>
      <formula>0.85</formula>
    </cfRule>
    <cfRule type="cellIs" dxfId="770" priority="3290" stopIfTrue="1" operator="greaterThanOrEqual">
      <formula>0.85</formula>
    </cfRule>
    <cfRule type="cellIs" dxfId="769" priority="3289" stopIfTrue="1" operator="between">
      <formula>0.6</formula>
      <formula>0.85</formula>
    </cfRule>
    <cfRule type="cellIs" dxfId="768" priority="3288" stopIfTrue="1" operator="greaterThanOrEqual">
      <formula>0.85</formula>
    </cfRule>
    <cfRule type="cellIs" dxfId="767" priority="3287" stopIfTrue="1" operator="between">
      <formula>0.6</formula>
      <formula>0.85</formula>
    </cfRule>
    <cfRule type="cellIs" dxfId="766" priority="3286" stopIfTrue="1" operator="greaterThanOrEqual">
      <formula>0.85</formula>
    </cfRule>
    <cfRule type="cellIs" dxfId="765" priority="3285" stopIfTrue="1" operator="between">
      <formula>0.6</formula>
      <formula>0.85</formula>
    </cfRule>
    <cfRule type="cellIs" dxfId="764" priority="3284" stopIfTrue="1" operator="greaterThanOrEqual">
      <formula>0.85</formula>
    </cfRule>
    <cfRule type="cellIs" dxfId="763" priority="3283" stopIfTrue="1" operator="between">
      <formula>0.6</formula>
      <formula>0.85</formula>
    </cfRule>
    <cfRule type="cellIs" dxfId="762" priority="3282" stopIfTrue="1" operator="greaterThanOrEqual">
      <formula>0.85</formula>
    </cfRule>
    <cfRule type="cellIs" dxfId="761" priority="3281" stopIfTrue="1" operator="between">
      <formula>0.6</formula>
      <formula>0.85</formula>
    </cfRule>
    <cfRule type="cellIs" dxfId="760" priority="3280" stopIfTrue="1" operator="greaterThanOrEqual">
      <formula>0.85</formula>
    </cfRule>
    <cfRule type="cellIs" dxfId="759" priority="3279" stopIfTrue="1" operator="between">
      <formula>0.6</formula>
      <formula>0.85</formula>
    </cfRule>
    <cfRule type="cellIs" dxfId="758" priority="3278" stopIfTrue="1" operator="greaterThanOrEqual">
      <formula>0.85</formula>
    </cfRule>
    <cfRule type="cellIs" dxfId="757" priority="3277" stopIfTrue="1" operator="between">
      <formula>0.6</formula>
      <formula>0.85</formula>
    </cfRule>
    <cfRule type="cellIs" dxfId="756" priority="3276" stopIfTrue="1" operator="greaterThanOrEqual">
      <formula>0.85</formula>
    </cfRule>
    <cfRule type="cellIs" dxfId="755" priority="3275" stopIfTrue="1" operator="between">
      <formula>0.6</formula>
      <formula>0.85</formula>
    </cfRule>
    <cfRule type="cellIs" dxfId="754" priority="3274" stopIfTrue="1" operator="greaterThanOrEqual">
      <formula>0.85</formula>
    </cfRule>
    <cfRule type="cellIs" dxfId="753" priority="3273" stopIfTrue="1" operator="between">
      <formula>0.6</formula>
      <formula>0.85</formula>
    </cfRule>
    <cfRule type="cellIs" dxfId="752" priority="3272" stopIfTrue="1" operator="greaterThanOrEqual">
      <formula>0.85</formula>
    </cfRule>
    <cfRule type="cellIs" dxfId="751" priority="3271" stopIfTrue="1" operator="between">
      <formula>0.6</formula>
      <formula>0.85</formula>
    </cfRule>
    <cfRule type="cellIs" dxfId="750" priority="3270" stopIfTrue="1" operator="greaterThanOrEqual">
      <formula>0.85</formula>
    </cfRule>
    <cfRule type="cellIs" dxfId="749" priority="3269" stopIfTrue="1" operator="between">
      <formula>0.6</formula>
      <formula>0.85</formula>
    </cfRule>
    <cfRule type="cellIs" dxfId="748" priority="3268" stopIfTrue="1" operator="greaterThanOrEqual">
      <formula>0.85</formula>
    </cfRule>
    <cfRule type="cellIs" dxfId="747" priority="3267" stopIfTrue="1" operator="between">
      <formula>0.6</formula>
      <formula>0.85</formula>
    </cfRule>
    <cfRule type="cellIs" dxfId="746" priority="3266" stopIfTrue="1" operator="greaterThanOrEqual">
      <formula>0.85</formula>
    </cfRule>
    <cfRule type="cellIs" dxfId="745" priority="3265" stopIfTrue="1" operator="between">
      <formula>0.6</formula>
      <formula>0.85</formula>
    </cfRule>
    <cfRule type="cellIs" dxfId="744" priority="3264" stopIfTrue="1" operator="greaterThanOrEqual">
      <formula>0.85</formula>
    </cfRule>
    <cfRule type="cellIs" dxfId="743" priority="3263" stopIfTrue="1" operator="between">
      <formula>0.6</formula>
      <formula>0.85</formula>
    </cfRule>
    <cfRule type="cellIs" dxfId="742" priority="3262" stopIfTrue="1" operator="greaterThanOrEqual">
      <formula>0.85</formula>
    </cfRule>
    <cfRule type="cellIs" dxfId="741" priority="3261" stopIfTrue="1" operator="between">
      <formula>0.6</formula>
      <formula>0.85</formula>
    </cfRule>
    <cfRule type="cellIs" dxfId="740" priority="3260" stopIfTrue="1" operator="greaterThanOrEqual">
      <formula>0.85</formula>
    </cfRule>
    <cfRule type="cellIs" dxfId="739" priority="3259" stopIfTrue="1" operator="between">
      <formula>0.6</formula>
      <formula>0.85</formula>
    </cfRule>
    <cfRule type="cellIs" dxfId="738" priority="3258" stopIfTrue="1" operator="greaterThanOrEqual">
      <formula>0.85</formula>
    </cfRule>
    <cfRule type="cellIs" dxfId="737" priority="3257" stopIfTrue="1" operator="between">
      <formula>0.6</formula>
      <formula>0.85</formula>
    </cfRule>
    <cfRule type="cellIs" dxfId="736" priority="3256" stopIfTrue="1" operator="greaterThanOrEqual">
      <formula>0.85</formula>
    </cfRule>
    <cfRule type="cellIs" dxfId="735" priority="3255" stopIfTrue="1" operator="between">
      <formula>0.6</formula>
      <formula>0.85</formula>
    </cfRule>
    <cfRule type="cellIs" dxfId="734" priority="3254" stopIfTrue="1" operator="greaterThanOrEqual">
      <formula>0.85</formula>
    </cfRule>
    <cfRule type="cellIs" dxfId="733" priority="3253" stopIfTrue="1" operator="between">
      <formula>0.6</formula>
      <formula>0.85</formula>
    </cfRule>
    <cfRule type="cellIs" dxfId="732" priority="3252" stopIfTrue="1" operator="greaterThanOrEqual">
      <formula>0.85</formula>
    </cfRule>
    <cfRule type="cellIs" dxfId="731" priority="3251" stopIfTrue="1" operator="between">
      <formula>0.6</formula>
      <formula>0.85</formula>
    </cfRule>
    <cfRule type="cellIs" dxfId="730" priority="3250" stopIfTrue="1" operator="greaterThanOrEqual">
      <formula>0.85</formula>
    </cfRule>
    <cfRule type="cellIs" dxfId="729" priority="3249" stopIfTrue="1" operator="between">
      <formula>0.6</formula>
      <formula>0.85</formula>
    </cfRule>
    <cfRule type="cellIs" dxfId="728" priority="3248" stopIfTrue="1" operator="greaterThanOrEqual">
      <formula>0.85</formula>
    </cfRule>
    <cfRule type="cellIs" dxfId="727" priority="3247" operator="lessThan">
      <formula>0.6</formula>
    </cfRule>
    <cfRule type="cellIs" dxfId="726" priority="3246" stopIfTrue="1" operator="between">
      <formula>0.6</formula>
      <formula>0.85</formula>
    </cfRule>
    <cfRule type="cellIs" dxfId="725" priority="3245" stopIfTrue="1" operator="greaterThanOrEqual">
      <formula>0.85</formula>
    </cfRule>
    <cfRule type="cellIs" dxfId="724" priority="3244" operator="lessThan">
      <formula>0.6</formula>
    </cfRule>
    <cfRule type="cellIs" dxfId="723" priority="3243" stopIfTrue="1" operator="between">
      <formula>0.6</formula>
      <formula>0.85</formula>
    </cfRule>
    <cfRule type="cellIs" dxfId="722" priority="3242" stopIfTrue="1" operator="greaterThanOrEqual">
      <formula>0.85</formula>
    </cfRule>
    <cfRule type="cellIs" dxfId="721" priority="3241" operator="lessThan">
      <formula>0.6</formula>
    </cfRule>
    <cfRule type="cellIs" dxfId="720" priority="3240" stopIfTrue="1" operator="between">
      <formula>0.6</formula>
      <formula>0.85</formula>
    </cfRule>
    <cfRule type="cellIs" dxfId="719" priority="3239" stopIfTrue="1" operator="greaterThanOrEqual">
      <formula>0.85</formula>
    </cfRule>
    <cfRule type="cellIs" dxfId="718" priority="3238" operator="lessThan">
      <formula>0.6</formula>
    </cfRule>
    <cfRule type="cellIs" dxfId="717" priority="3237" stopIfTrue="1" operator="between">
      <formula>0.6</formula>
      <formula>0.85</formula>
    </cfRule>
    <cfRule type="cellIs" dxfId="716" priority="3236" stopIfTrue="1" operator="greaterThanOrEqual">
      <formula>0.85</formula>
    </cfRule>
    <cfRule type="cellIs" dxfId="715" priority="3235" operator="lessThan">
      <formula>0.6</formula>
    </cfRule>
    <cfRule type="cellIs" dxfId="714" priority="3234" stopIfTrue="1" operator="between">
      <formula>0.6</formula>
      <formula>0.85</formula>
    </cfRule>
    <cfRule type="cellIs" dxfId="713" priority="3233" stopIfTrue="1" operator="greaterThanOrEqual">
      <formula>0.85</formula>
    </cfRule>
    <cfRule type="cellIs" dxfId="712" priority="3232" operator="lessThan">
      <formula>0.6</formula>
    </cfRule>
    <cfRule type="cellIs" dxfId="711" priority="3231" stopIfTrue="1" operator="between">
      <formula>0.6</formula>
      <formula>0.85</formula>
    </cfRule>
    <cfRule type="cellIs" dxfId="710" priority="3230" stopIfTrue="1" operator="greaterThanOrEqual">
      <formula>0.85</formula>
    </cfRule>
    <cfRule type="cellIs" dxfId="709" priority="3229" operator="lessThan">
      <formula>0.6</formula>
    </cfRule>
    <cfRule type="cellIs" dxfId="708" priority="3228" stopIfTrue="1" operator="between">
      <formula>0.6</formula>
      <formula>0.85</formula>
    </cfRule>
    <cfRule type="cellIs" dxfId="707" priority="3227" stopIfTrue="1" operator="greaterThanOrEqual">
      <formula>0.85</formula>
    </cfRule>
    <cfRule type="cellIs" dxfId="706" priority="3226" operator="lessThan">
      <formula>0.6</formula>
    </cfRule>
    <cfRule type="cellIs" dxfId="705" priority="3225" stopIfTrue="1" operator="between">
      <formula>0.6</formula>
      <formula>0.85</formula>
    </cfRule>
    <cfRule type="cellIs" dxfId="704" priority="3224" stopIfTrue="1" operator="greaterThanOrEqual">
      <formula>0.85</formula>
    </cfRule>
    <cfRule type="cellIs" dxfId="703" priority="3223" operator="lessThan">
      <formula>0.6</formula>
    </cfRule>
    <cfRule type="cellIs" dxfId="702" priority="3222" stopIfTrue="1" operator="between">
      <formula>0.6</formula>
      <formula>0.85</formula>
    </cfRule>
    <cfRule type="cellIs" dxfId="701" priority="3221" stopIfTrue="1" operator="greaterThanOrEqual">
      <formula>0.85</formula>
    </cfRule>
    <cfRule type="cellIs" dxfId="700" priority="3220" operator="lessThan">
      <formula>0.6</formula>
    </cfRule>
    <cfRule type="cellIs" dxfId="699" priority="3219" stopIfTrue="1" operator="between">
      <formula>0.6</formula>
      <formula>0.85</formula>
    </cfRule>
    <cfRule type="cellIs" dxfId="698" priority="3218" stopIfTrue="1" operator="greaterThanOrEqual">
      <formula>0.85</formula>
    </cfRule>
    <cfRule type="cellIs" dxfId="697" priority="3217" operator="lessThan">
      <formula>0.6</formula>
    </cfRule>
    <cfRule type="cellIs" dxfId="696" priority="3216" stopIfTrue="1" operator="between">
      <formula>0.6</formula>
      <formula>0.85</formula>
    </cfRule>
    <cfRule type="cellIs" dxfId="695" priority="3215" stopIfTrue="1" operator="greaterThanOrEqual">
      <formula>0.85</formula>
    </cfRule>
    <cfRule type="cellIs" dxfId="694" priority="3214" operator="lessThan">
      <formula>0.6</formula>
    </cfRule>
    <cfRule type="cellIs" dxfId="693" priority="3213" stopIfTrue="1" operator="between">
      <formula>0.6</formula>
      <formula>0.85</formula>
    </cfRule>
    <cfRule type="cellIs" dxfId="692" priority="3212" stopIfTrue="1" operator="greaterThanOrEqual">
      <formula>0.85</formula>
    </cfRule>
    <cfRule type="cellIs" dxfId="691" priority="3211" operator="lessThan">
      <formula>0.6</formula>
    </cfRule>
    <cfRule type="cellIs" dxfId="690" priority="3210" stopIfTrue="1" operator="between">
      <formula>0.6</formula>
      <formula>0.85</formula>
    </cfRule>
    <cfRule type="cellIs" dxfId="689" priority="3209" stopIfTrue="1" operator="greaterThanOrEqual">
      <formula>0.85</formula>
    </cfRule>
    <cfRule type="cellIs" dxfId="688" priority="3208" operator="lessThan">
      <formula>0.6</formula>
    </cfRule>
    <cfRule type="cellIs" dxfId="687" priority="3207" stopIfTrue="1" operator="between">
      <formula>0.6</formula>
      <formula>0.85</formula>
    </cfRule>
    <cfRule type="cellIs" dxfId="686" priority="3206" stopIfTrue="1" operator="greaterThanOrEqual">
      <formula>0.85</formula>
    </cfRule>
    <cfRule type="cellIs" dxfId="685" priority="3205" operator="lessThan">
      <formula>0.6</formula>
    </cfRule>
    <cfRule type="cellIs" dxfId="684" priority="3204" stopIfTrue="1" operator="between">
      <formula>0.6</formula>
      <formula>0.85</formula>
    </cfRule>
    <cfRule type="cellIs" dxfId="683" priority="3203" stopIfTrue="1" operator="greaterThanOrEqual">
      <formula>0.85</formula>
    </cfRule>
    <cfRule type="cellIs" dxfId="682" priority="3202" operator="lessThan">
      <formula>0.6</formula>
    </cfRule>
    <cfRule type="cellIs" dxfId="681" priority="3201" stopIfTrue="1" operator="between">
      <formula>0.6</formula>
      <formula>0.85</formula>
    </cfRule>
    <cfRule type="cellIs" dxfId="680" priority="3200" stopIfTrue="1" operator="greaterThanOrEqual">
      <formula>0.85</formula>
    </cfRule>
    <cfRule type="cellIs" dxfId="679" priority="3199" operator="lessThan">
      <formula>0.6</formula>
    </cfRule>
    <cfRule type="cellIs" dxfId="678" priority="3198" stopIfTrue="1" operator="between">
      <formula>0.6</formula>
      <formula>0.85</formula>
    </cfRule>
    <cfRule type="cellIs" dxfId="677" priority="3197" stopIfTrue="1" operator="greaterThanOrEqual">
      <formula>0.85</formula>
    </cfRule>
    <cfRule type="cellIs" dxfId="676" priority="3196" operator="lessThan">
      <formula>0.6</formula>
    </cfRule>
    <cfRule type="cellIs" dxfId="675" priority="3195" stopIfTrue="1" operator="between">
      <formula>0.6</formula>
      <formula>0.85</formula>
    </cfRule>
    <cfRule type="cellIs" dxfId="674" priority="3194" stopIfTrue="1" operator="greaterThanOrEqual">
      <formula>0.85</formula>
    </cfRule>
    <cfRule type="cellIs" dxfId="673" priority="3193" operator="lessThan">
      <formula>0.6</formula>
    </cfRule>
    <cfRule type="cellIs" dxfId="672" priority="3192" stopIfTrue="1" operator="between">
      <formula>0.6</formula>
      <formula>0.85</formula>
    </cfRule>
    <cfRule type="cellIs" dxfId="671" priority="3191" stopIfTrue="1" operator="greaterThanOrEqual">
      <formula>0.85</formula>
    </cfRule>
    <cfRule type="cellIs" dxfId="670" priority="3190" operator="lessThan">
      <formula>0.6</formula>
    </cfRule>
    <cfRule type="cellIs" dxfId="669" priority="3189" stopIfTrue="1" operator="between">
      <formula>0.6</formula>
      <formula>0.85</formula>
    </cfRule>
    <cfRule type="cellIs" dxfId="668" priority="3188" stopIfTrue="1" operator="greaterThanOrEqual">
      <formula>0.85</formula>
    </cfRule>
    <cfRule type="cellIs" dxfId="667" priority="3187" operator="lessThan">
      <formula>0.6</formula>
    </cfRule>
    <cfRule type="cellIs" dxfId="666" priority="3186" stopIfTrue="1" operator="between">
      <formula>0.6</formula>
      <formula>0.85</formula>
    </cfRule>
    <cfRule type="cellIs" dxfId="665" priority="3185" stopIfTrue="1" operator="greaterThanOrEqual">
      <formula>0.85</formula>
    </cfRule>
    <cfRule type="cellIs" dxfId="664" priority="3184" operator="lessThan">
      <formula>0.6</formula>
    </cfRule>
    <cfRule type="cellIs" dxfId="663" priority="3183" stopIfTrue="1" operator="between">
      <formula>0.6</formula>
      <formula>0.85</formula>
    </cfRule>
    <cfRule type="cellIs" dxfId="662" priority="3182" stopIfTrue="1" operator="greaterThanOrEqual">
      <formula>0.85</formula>
    </cfRule>
    <cfRule type="cellIs" dxfId="661" priority="3181" operator="lessThan">
      <formula>0.6</formula>
    </cfRule>
    <cfRule type="cellIs" dxfId="660" priority="3180" stopIfTrue="1" operator="between">
      <formula>0.6</formula>
      <formula>0.85</formula>
    </cfRule>
    <cfRule type="cellIs" dxfId="659" priority="3179" stopIfTrue="1" operator="greaterThanOrEqual">
      <formula>0.85</formula>
    </cfRule>
    <cfRule type="cellIs" dxfId="658" priority="3178" operator="lessThan">
      <formula>0.6</formula>
    </cfRule>
    <cfRule type="cellIs" dxfId="657" priority="3177" stopIfTrue="1" operator="between">
      <formula>0.6</formula>
      <formula>0.85</formula>
    </cfRule>
    <cfRule type="cellIs" dxfId="656" priority="3176" stopIfTrue="1" operator="greaterThanOrEqual">
      <formula>0.85</formula>
    </cfRule>
    <cfRule type="cellIs" dxfId="655" priority="3175" operator="lessThan">
      <formula>0.6</formula>
    </cfRule>
    <cfRule type="cellIs" dxfId="654" priority="3174" stopIfTrue="1" operator="between">
      <formula>0.6</formula>
      <formula>0.85</formula>
    </cfRule>
    <cfRule type="cellIs" dxfId="653" priority="3173" stopIfTrue="1" operator="greaterThanOrEqual">
      <formula>0.85</formula>
    </cfRule>
    <cfRule type="cellIs" dxfId="652" priority="3172" operator="lessThan">
      <formula>0.6</formula>
    </cfRule>
    <cfRule type="cellIs" dxfId="651" priority="3171" stopIfTrue="1" operator="between">
      <formula>0.6</formula>
      <formula>0.85</formula>
    </cfRule>
    <cfRule type="cellIs" dxfId="650" priority="3170" stopIfTrue="1" operator="greaterThanOrEqual">
      <formula>0.85</formula>
    </cfRule>
    <cfRule type="cellIs" dxfId="649" priority="3169" operator="lessThan">
      <formula>0.6</formula>
    </cfRule>
    <cfRule type="cellIs" dxfId="648" priority="3168" stopIfTrue="1" operator="between">
      <formula>0.6</formula>
      <formula>0.85</formula>
    </cfRule>
    <cfRule type="cellIs" dxfId="647" priority="3167" stopIfTrue="1" operator="greaterThanOrEqual">
      <formula>0.85</formula>
    </cfRule>
    <cfRule type="cellIs" dxfId="646" priority="3166" operator="lessThan">
      <formula>0.6</formula>
    </cfRule>
    <cfRule type="cellIs" dxfId="645" priority="3165" stopIfTrue="1" operator="between">
      <formula>0.6</formula>
      <formula>0.85</formula>
    </cfRule>
    <cfRule type="cellIs" dxfId="644" priority="3164" stopIfTrue="1" operator="greaterThanOrEqual">
      <formula>0.85</formula>
    </cfRule>
    <cfRule type="cellIs" dxfId="643" priority="3163" operator="lessThan">
      <formula>0.6</formula>
    </cfRule>
    <cfRule type="cellIs" dxfId="642" priority="3162" stopIfTrue="1" operator="between">
      <formula>0.6</formula>
      <formula>0.85</formula>
    </cfRule>
    <cfRule type="cellIs" dxfId="641" priority="3161" stopIfTrue="1" operator="greaterThanOrEqual">
      <formula>0.85</formula>
    </cfRule>
    <cfRule type="cellIs" dxfId="640" priority="3160" operator="lessThan">
      <formula>0.6</formula>
    </cfRule>
    <cfRule type="cellIs" dxfId="639" priority="3159" stopIfTrue="1" operator="between">
      <formula>0.6</formula>
      <formula>0.85</formula>
    </cfRule>
    <cfRule type="cellIs" dxfId="638" priority="3158" stopIfTrue="1" operator="greaterThanOrEqual">
      <formula>0.85</formula>
    </cfRule>
    <cfRule type="cellIs" dxfId="637" priority="3308" stopIfTrue="1" operator="greaterThanOrEqual">
      <formula>0.85</formula>
    </cfRule>
    <cfRule type="cellIs" dxfId="636" priority="3307" stopIfTrue="1" operator="between">
      <formula>0.6</formula>
      <formula>0.85</formula>
    </cfRule>
    <cfRule type="cellIs" dxfId="635" priority="3313" stopIfTrue="1" operator="between">
      <formula>0.6</formula>
      <formula>0.85</formula>
    </cfRule>
    <cfRule type="cellIs" dxfId="634" priority="3312" stopIfTrue="1" operator="greaterThanOrEqual">
      <formula>0.85</formula>
    </cfRule>
    <cfRule type="cellIs" dxfId="633" priority="3311" stopIfTrue="1" operator="between">
      <formula>0.6</formula>
      <formula>0.85</formula>
    </cfRule>
    <cfRule type="cellIs" dxfId="632" priority="3310" stopIfTrue="1" operator="greaterThanOrEqual">
      <formula>0.85</formula>
    </cfRule>
    <cfRule type="cellIs" dxfId="631" priority="3309" stopIfTrue="1" operator="between">
      <formula>0.6</formula>
      <formula>0.85</formula>
    </cfRule>
  </conditionalFormatting>
  <conditionalFormatting sqref="AQ36:AQ38">
    <cfRule type="cellIs" dxfId="630" priority="3156" operator="lessThan">
      <formula>0.6</formula>
    </cfRule>
  </conditionalFormatting>
  <conditionalFormatting sqref="AQ37">
    <cfRule type="cellIs" dxfId="629" priority="3148" stopIfTrue="1" operator="greaterThanOrEqual">
      <formula>0.85</formula>
    </cfRule>
    <cfRule type="cellIs" dxfId="628" priority="3147" stopIfTrue="1" operator="between">
      <formula>0.6</formula>
      <formula>0.85</formula>
    </cfRule>
    <cfRule type="cellIs" dxfId="627" priority="3146" stopIfTrue="1" operator="greaterThanOrEqual">
      <formula>0.85</formula>
    </cfRule>
    <cfRule type="cellIs" dxfId="626" priority="3145" stopIfTrue="1" operator="between">
      <formula>0.6</formula>
      <formula>0.85</formula>
    </cfRule>
    <cfRule type="cellIs" dxfId="625" priority="3144" stopIfTrue="1" operator="greaterThanOrEqual">
      <formula>0.85</formula>
    </cfRule>
    <cfRule type="cellIs" dxfId="624" priority="3143" stopIfTrue="1" operator="between">
      <formula>0.6</formula>
      <formula>0.85</formula>
    </cfRule>
    <cfRule type="cellIs" dxfId="623" priority="3142" stopIfTrue="1" operator="greaterThanOrEqual">
      <formula>0.85</formula>
    </cfRule>
    <cfRule type="cellIs" dxfId="622" priority="3141" stopIfTrue="1" operator="between">
      <formula>0.6</formula>
      <formula>0.85</formula>
    </cfRule>
    <cfRule type="cellIs" dxfId="621" priority="3140" stopIfTrue="1" operator="greaterThanOrEqual">
      <formula>0.85</formula>
    </cfRule>
    <cfRule type="cellIs" dxfId="620" priority="3139" stopIfTrue="1" operator="between">
      <formula>0.6</formula>
      <formula>0.85</formula>
    </cfRule>
    <cfRule type="cellIs" dxfId="619" priority="3138" stopIfTrue="1" operator="greaterThanOrEqual">
      <formula>0.85</formula>
    </cfRule>
    <cfRule type="cellIs" dxfId="618" priority="3137" stopIfTrue="1" operator="between">
      <formula>0.6</formula>
      <formula>0.85</formula>
    </cfRule>
    <cfRule type="cellIs" dxfId="617" priority="3136" stopIfTrue="1" operator="greaterThanOrEqual">
      <formula>0.85</formula>
    </cfRule>
    <cfRule type="cellIs" dxfId="616" priority="3135" stopIfTrue="1" operator="between">
      <formula>0.6</formula>
      <formula>0.85</formula>
    </cfRule>
    <cfRule type="cellIs" dxfId="615" priority="3134" stopIfTrue="1" operator="greaterThanOrEqual">
      <formula>0.85</formula>
    </cfRule>
    <cfRule type="cellIs" dxfId="614" priority="3133" stopIfTrue="1" operator="between">
      <formula>0.6</formula>
      <formula>0.85</formula>
    </cfRule>
    <cfRule type="cellIs" dxfId="613" priority="3132" stopIfTrue="1" operator="greaterThanOrEqual">
      <formula>0.85</formula>
    </cfRule>
    <cfRule type="cellIs" dxfId="612" priority="3131" stopIfTrue="1" operator="between">
      <formula>0.6</formula>
      <formula>0.85</formula>
    </cfRule>
    <cfRule type="cellIs" dxfId="611" priority="3130" stopIfTrue="1" operator="greaterThanOrEqual">
      <formula>0.85</formula>
    </cfRule>
    <cfRule type="cellIs" dxfId="610" priority="3129" stopIfTrue="1" operator="between">
      <formula>0.6</formula>
      <formula>0.85</formula>
    </cfRule>
    <cfRule type="cellIs" dxfId="609" priority="3128" stopIfTrue="1" operator="greaterThanOrEqual">
      <formula>0.85</formula>
    </cfRule>
    <cfRule type="cellIs" dxfId="608" priority="3127" stopIfTrue="1" operator="between">
      <formula>0.6</formula>
      <formula>0.85</formula>
    </cfRule>
    <cfRule type="cellIs" dxfId="607" priority="3126" stopIfTrue="1" operator="greaterThanOrEqual">
      <formula>0.85</formula>
    </cfRule>
    <cfRule type="cellIs" dxfId="606" priority="3125" stopIfTrue="1" operator="between">
      <formula>0.6</formula>
      <formula>0.85</formula>
    </cfRule>
    <cfRule type="cellIs" dxfId="605" priority="3124" stopIfTrue="1" operator="greaterThanOrEqual">
      <formula>0.85</formula>
    </cfRule>
    <cfRule type="cellIs" dxfId="604" priority="3123" stopIfTrue="1" operator="between">
      <formula>0.6</formula>
      <formula>0.85</formula>
    </cfRule>
    <cfRule type="cellIs" dxfId="603" priority="3122" stopIfTrue="1" operator="greaterThanOrEqual">
      <formula>0.85</formula>
    </cfRule>
    <cfRule type="cellIs" dxfId="602" priority="3121" stopIfTrue="1" operator="between">
      <formula>0.6</formula>
      <formula>0.85</formula>
    </cfRule>
    <cfRule type="cellIs" dxfId="601" priority="3120" stopIfTrue="1" operator="greaterThanOrEqual">
      <formula>0.85</formula>
    </cfRule>
    <cfRule type="cellIs" dxfId="600" priority="3119" stopIfTrue="1" operator="between">
      <formula>0.6</formula>
      <formula>0.85</formula>
    </cfRule>
    <cfRule type="cellIs" dxfId="599" priority="3118" stopIfTrue="1" operator="greaterThanOrEqual">
      <formula>0.85</formula>
    </cfRule>
    <cfRule type="cellIs" dxfId="598" priority="3117" stopIfTrue="1" operator="between">
      <formula>0.6</formula>
      <formula>0.85</formula>
    </cfRule>
    <cfRule type="cellIs" dxfId="597" priority="3116" stopIfTrue="1" operator="greaterThanOrEqual">
      <formula>0.85</formula>
    </cfRule>
    <cfRule type="cellIs" dxfId="596" priority="3115" stopIfTrue="1" operator="between">
      <formula>0.6</formula>
      <formula>0.85</formula>
    </cfRule>
    <cfRule type="cellIs" dxfId="595" priority="3114" stopIfTrue="1" operator="greaterThanOrEqual">
      <formula>0.85</formula>
    </cfRule>
    <cfRule type="cellIs" dxfId="594" priority="3113" stopIfTrue="1" operator="between">
      <formula>0.6</formula>
      <formula>0.85</formula>
    </cfRule>
    <cfRule type="cellIs" dxfId="593" priority="3112" stopIfTrue="1" operator="greaterThanOrEqual">
      <formula>0.85</formula>
    </cfRule>
    <cfRule type="cellIs" dxfId="592" priority="3111" stopIfTrue="1" operator="between">
      <formula>0.6</formula>
      <formula>0.85</formula>
    </cfRule>
    <cfRule type="cellIs" dxfId="591" priority="3110" stopIfTrue="1" operator="greaterThanOrEqual">
      <formula>0.85</formula>
    </cfRule>
    <cfRule type="cellIs" dxfId="590" priority="3109" stopIfTrue="1" operator="between">
      <formula>0.6</formula>
      <formula>0.85</formula>
    </cfRule>
    <cfRule type="cellIs" dxfId="589" priority="3108" stopIfTrue="1" operator="greaterThanOrEqual">
      <formula>0.85</formula>
    </cfRule>
    <cfRule type="cellIs" dxfId="588" priority="3107" stopIfTrue="1" operator="between">
      <formula>0.6</formula>
      <formula>0.85</formula>
    </cfRule>
    <cfRule type="cellIs" dxfId="587" priority="3106" stopIfTrue="1" operator="greaterThanOrEqual">
      <formula>0.85</formula>
    </cfRule>
    <cfRule type="cellIs" dxfId="586" priority="3105" stopIfTrue="1" operator="between">
      <formula>0.6</formula>
      <formula>0.85</formula>
    </cfRule>
    <cfRule type="cellIs" dxfId="585" priority="3104" stopIfTrue="1" operator="greaterThanOrEqual">
      <formula>0.85</formula>
    </cfRule>
    <cfRule type="cellIs" dxfId="584" priority="3103" stopIfTrue="1" operator="between">
      <formula>0.6</formula>
      <formula>0.85</formula>
    </cfRule>
    <cfRule type="cellIs" dxfId="583" priority="3102" stopIfTrue="1" operator="greaterThanOrEqual">
      <formula>0.85</formula>
    </cfRule>
    <cfRule type="cellIs" dxfId="582" priority="3101" stopIfTrue="1" operator="between">
      <formula>0.6</formula>
      <formula>0.85</formula>
    </cfRule>
    <cfRule type="cellIs" dxfId="581" priority="3100" stopIfTrue="1" operator="greaterThanOrEqual">
      <formula>0.85</formula>
    </cfRule>
    <cfRule type="cellIs" dxfId="580" priority="3099" stopIfTrue="1" operator="between">
      <formula>0.6</formula>
      <formula>0.85</formula>
    </cfRule>
    <cfRule type="cellIs" dxfId="579" priority="3098" stopIfTrue="1" operator="greaterThanOrEqual">
      <formula>0.85</formula>
    </cfRule>
    <cfRule type="cellIs" dxfId="578" priority="3097" stopIfTrue="1" operator="between">
      <formula>0.6</formula>
      <formula>0.85</formula>
    </cfRule>
    <cfRule type="cellIs" dxfId="577" priority="3096" stopIfTrue="1" operator="greaterThanOrEqual">
      <formula>0.85</formula>
    </cfRule>
    <cfRule type="cellIs" dxfId="576" priority="3095" stopIfTrue="1" operator="between">
      <formula>0.6</formula>
      <formula>0.85</formula>
    </cfRule>
    <cfRule type="cellIs" dxfId="575" priority="3094" stopIfTrue="1" operator="greaterThanOrEqual">
      <formula>0.85</formula>
    </cfRule>
    <cfRule type="cellIs" dxfId="574" priority="3093" stopIfTrue="1" operator="between">
      <formula>0.6</formula>
      <formula>0.85</formula>
    </cfRule>
    <cfRule type="cellIs" dxfId="573" priority="3092" stopIfTrue="1" operator="greaterThanOrEqual">
      <formula>0.85</formula>
    </cfRule>
    <cfRule type="cellIs" dxfId="572" priority="3091" stopIfTrue="1" operator="between">
      <formula>0.6</formula>
      <formula>0.85</formula>
    </cfRule>
    <cfRule type="cellIs" dxfId="571" priority="3090" stopIfTrue="1" operator="greaterThanOrEqual">
      <formula>0.85</formula>
    </cfRule>
    <cfRule type="cellIs" dxfId="570" priority="3089" operator="lessThan">
      <formula>0.6</formula>
    </cfRule>
    <cfRule type="cellIs" dxfId="569" priority="3088" stopIfTrue="1" operator="between">
      <formula>0.6</formula>
      <formula>0.85</formula>
    </cfRule>
    <cfRule type="cellIs" dxfId="568" priority="3087" stopIfTrue="1" operator="greaterThanOrEqual">
      <formula>0.85</formula>
    </cfRule>
    <cfRule type="cellIs" dxfId="567" priority="3086" operator="lessThan">
      <formula>0.6</formula>
    </cfRule>
    <cfRule type="cellIs" dxfId="566" priority="3085" stopIfTrue="1" operator="between">
      <formula>0.6</formula>
      <formula>0.85</formula>
    </cfRule>
    <cfRule type="cellIs" dxfId="565" priority="3084" stopIfTrue="1" operator="greaterThanOrEqual">
      <formula>0.85</formula>
    </cfRule>
    <cfRule type="cellIs" dxfId="564" priority="3083" operator="lessThan">
      <formula>0.6</formula>
    </cfRule>
    <cfRule type="cellIs" dxfId="563" priority="3082" stopIfTrue="1" operator="between">
      <formula>0.6</formula>
      <formula>0.85</formula>
    </cfRule>
    <cfRule type="cellIs" dxfId="562" priority="3081" stopIfTrue="1" operator="greaterThanOrEqual">
      <formula>0.85</formula>
    </cfRule>
    <cfRule type="cellIs" dxfId="561" priority="3080" operator="lessThan">
      <formula>0.6</formula>
    </cfRule>
    <cfRule type="cellIs" dxfId="560" priority="3079" stopIfTrue="1" operator="between">
      <formula>0.6</formula>
      <formula>0.85</formula>
    </cfRule>
    <cfRule type="cellIs" dxfId="559" priority="3078" stopIfTrue="1" operator="greaterThanOrEqual">
      <formula>0.85</formula>
    </cfRule>
    <cfRule type="cellIs" dxfId="558" priority="3077" operator="lessThan">
      <formula>0.6</formula>
    </cfRule>
    <cfRule type="cellIs" dxfId="557" priority="3076" stopIfTrue="1" operator="between">
      <formula>0.6</formula>
      <formula>0.85</formula>
    </cfRule>
    <cfRule type="cellIs" dxfId="556" priority="3075" stopIfTrue="1" operator="greaterThanOrEqual">
      <formula>0.85</formula>
    </cfRule>
    <cfRule type="cellIs" dxfId="555" priority="3074" operator="lessThan">
      <formula>0.6</formula>
    </cfRule>
    <cfRule type="cellIs" dxfId="554" priority="3073" stopIfTrue="1" operator="between">
      <formula>0.6</formula>
      <formula>0.85</formula>
    </cfRule>
    <cfRule type="cellIs" dxfId="553" priority="3072" stopIfTrue="1" operator="greaterThanOrEqual">
      <formula>0.85</formula>
    </cfRule>
    <cfRule type="cellIs" dxfId="552" priority="3071" operator="lessThan">
      <formula>0.6</formula>
    </cfRule>
    <cfRule type="cellIs" dxfId="551" priority="3070" stopIfTrue="1" operator="between">
      <formula>0.6</formula>
      <formula>0.85</formula>
    </cfRule>
    <cfRule type="cellIs" dxfId="550" priority="3069" stopIfTrue="1" operator="greaterThanOrEqual">
      <formula>0.85</formula>
    </cfRule>
    <cfRule type="cellIs" dxfId="549" priority="3068" operator="lessThan">
      <formula>0.6</formula>
    </cfRule>
    <cfRule type="cellIs" dxfId="548" priority="3155" stopIfTrue="1" operator="between">
      <formula>0.6</formula>
      <formula>0.85</formula>
    </cfRule>
    <cfRule type="cellIs" dxfId="547" priority="3066" stopIfTrue="1" operator="greaterThanOrEqual">
      <formula>0.85</formula>
    </cfRule>
    <cfRule type="cellIs" dxfId="546" priority="3065" operator="lessThan">
      <formula>0.6</formula>
    </cfRule>
    <cfRule type="cellIs" dxfId="545" priority="3064" stopIfTrue="1" operator="between">
      <formula>0.6</formula>
      <formula>0.85</formula>
    </cfRule>
    <cfRule type="cellIs" dxfId="544" priority="3063" stopIfTrue="1" operator="greaterThanOrEqual">
      <formula>0.85</formula>
    </cfRule>
    <cfRule type="cellIs" dxfId="543" priority="3062" operator="lessThan">
      <formula>0.6</formula>
    </cfRule>
    <cfRule type="cellIs" dxfId="542" priority="3061" stopIfTrue="1" operator="between">
      <formula>0.6</formula>
      <formula>0.85</formula>
    </cfRule>
    <cfRule type="cellIs" dxfId="541" priority="3060" stopIfTrue="1" operator="greaterThanOrEqual">
      <formula>0.85</formula>
    </cfRule>
    <cfRule type="cellIs" dxfId="540" priority="3059" operator="lessThan">
      <formula>0.6</formula>
    </cfRule>
    <cfRule type="cellIs" dxfId="539" priority="3058" stopIfTrue="1" operator="between">
      <formula>0.6</formula>
      <formula>0.85</formula>
    </cfRule>
    <cfRule type="cellIs" dxfId="538" priority="3057" stopIfTrue="1" operator="greaterThanOrEqual">
      <formula>0.85</formula>
    </cfRule>
    <cfRule type="cellIs" dxfId="537" priority="3056" operator="lessThan">
      <formula>0.6</formula>
    </cfRule>
    <cfRule type="cellIs" dxfId="536" priority="3055" stopIfTrue="1" operator="between">
      <formula>0.6</formula>
      <formula>0.85</formula>
    </cfRule>
    <cfRule type="cellIs" dxfId="535" priority="3054" stopIfTrue="1" operator="greaterThanOrEqual">
      <formula>0.85</formula>
    </cfRule>
    <cfRule type="cellIs" dxfId="534" priority="3053" operator="lessThan">
      <formula>0.6</formula>
    </cfRule>
    <cfRule type="cellIs" dxfId="533" priority="3052" stopIfTrue="1" operator="between">
      <formula>0.6</formula>
      <formula>0.85</formula>
    </cfRule>
    <cfRule type="cellIs" dxfId="532" priority="3051" stopIfTrue="1" operator="greaterThanOrEqual">
      <formula>0.85</formula>
    </cfRule>
    <cfRule type="cellIs" dxfId="531" priority="3050" operator="lessThan">
      <formula>0.6</formula>
    </cfRule>
    <cfRule type="cellIs" dxfId="530" priority="3049" stopIfTrue="1" operator="between">
      <formula>0.6</formula>
      <formula>0.85</formula>
    </cfRule>
    <cfRule type="cellIs" dxfId="529" priority="3048" stopIfTrue="1" operator="greaterThanOrEqual">
      <formula>0.85</formula>
    </cfRule>
    <cfRule type="cellIs" dxfId="528" priority="3047" operator="lessThan">
      <formula>0.6</formula>
    </cfRule>
    <cfRule type="cellIs" dxfId="527" priority="3046" stopIfTrue="1" operator="between">
      <formula>0.6</formula>
      <formula>0.85</formula>
    </cfRule>
    <cfRule type="cellIs" dxfId="526" priority="3045" stopIfTrue="1" operator="greaterThanOrEqual">
      <formula>0.85</formula>
    </cfRule>
    <cfRule type="cellIs" dxfId="525" priority="3044" operator="lessThan">
      <formula>0.6</formula>
    </cfRule>
    <cfRule type="cellIs" dxfId="524" priority="3043" stopIfTrue="1" operator="between">
      <formula>0.6</formula>
      <formula>0.85</formula>
    </cfRule>
    <cfRule type="cellIs" dxfId="523" priority="3042" stopIfTrue="1" operator="greaterThanOrEqual">
      <formula>0.85</formula>
    </cfRule>
    <cfRule type="cellIs" dxfId="522" priority="3041" operator="lessThan">
      <formula>0.6</formula>
    </cfRule>
    <cfRule type="cellIs" dxfId="521" priority="3040" stopIfTrue="1" operator="between">
      <formula>0.6</formula>
      <formula>0.85</formula>
    </cfRule>
    <cfRule type="cellIs" dxfId="520" priority="3039" stopIfTrue="1" operator="greaterThanOrEqual">
      <formula>0.85</formula>
    </cfRule>
    <cfRule type="cellIs" dxfId="519" priority="3038" operator="lessThan">
      <formula>0.6</formula>
    </cfRule>
    <cfRule type="cellIs" dxfId="518" priority="3037" stopIfTrue="1" operator="between">
      <formula>0.6</formula>
      <formula>0.85</formula>
    </cfRule>
    <cfRule type="cellIs" dxfId="517" priority="3036" stopIfTrue="1" operator="greaterThanOrEqual">
      <formula>0.85</formula>
    </cfRule>
    <cfRule type="cellIs" dxfId="516" priority="3035" operator="lessThan">
      <formula>0.6</formula>
    </cfRule>
    <cfRule type="cellIs" dxfId="515" priority="3034" stopIfTrue="1" operator="between">
      <formula>0.6</formula>
      <formula>0.85</formula>
    </cfRule>
    <cfRule type="cellIs" dxfId="514" priority="3033" stopIfTrue="1" operator="greaterThanOrEqual">
      <formula>0.85</formula>
    </cfRule>
    <cfRule type="cellIs" dxfId="513" priority="3032" operator="lessThan">
      <formula>0.6</formula>
    </cfRule>
    <cfRule type="cellIs" dxfId="512" priority="3031" stopIfTrue="1" operator="between">
      <formula>0.6</formula>
      <formula>0.85</formula>
    </cfRule>
    <cfRule type="cellIs" dxfId="511" priority="3030" stopIfTrue="1" operator="greaterThanOrEqual">
      <formula>0.85</formula>
    </cfRule>
    <cfRule type="cellIs" dxfId="510" priority="3029" operator="lessThan">
      <formula>0.6</formula>
    </cfRule>
    <cfRule type="cellIs" dxfId="509" priority="3067" stopIfTrue="1" operator="between">
      <formula>0.6</formula>
      <formula>0.85</formula>
    </cfRule>
    <cfRule type="cellIs" dxfId="508" priority="3027" stopIfTrue="1" operator="greaterThanOrEqual">
      <formula>0.85</formula>
    </cfRule>
    <cfRule type="cellIs" dxfId="507" priority="3026" operator="lessThan">
      <formula>0.6</formula>
    </cfRule>
    <cfRule type="cellIs" dxfId="506" priority="3025" stopIfTrue="1" operator="between">
      <formula>0.6</formula>
      <formula>0.85</formula>
    </cfRule>
    <cfRule type="cellIs" dxfId="505" priority="3024" stopIfTrue="1" operator="greaterThanOrEqual">
      <formula>0.85</formula>
    </cfRule>
    <cfRule type="cellIs" dxfId="504" priority="3023" operator="lessThan">
      <formula>0.6</formula>
    </cfRule>
    <cfRule type="cellIs" dxfId="503" priority="3022" stopIfTrue="1" operator="between">
      <formula>0.6</formula>
      <formula>0.85</formula>
    </cfRule>
    <cfRule type="cellIs" dxfId="502" priority="3021" stopIfTrue="1" operator="greaterThanOrEqual">
      <formula>0.85</formula>
    </cfRule>
    <cfRule type="cellIs" dxfId="501" priority="3020" operator="lessThan">
      <formula>0.6</formula>
    </cfRule>
    <cfRule type="cellIs" dxfId="500" priority="3019" stopIfTrue="1" operator="between">
      <formula>0.6</formula>
      <formula>0.85</formula>
    </cfRule>
    <cfRule type="cellIs" dxfId="499" priority="3018" stopIfTrue="1" operator="greaterThanOrEqual">
      <formula>0.85</formula>
    </cfRule>
    <cfRule type="cellIs" dxfId="498" priority="3017" operator="lessThan">
      <formula>0.6</formula>
    </cfRule>
    <cfRule type="cellIs" dxfId="497" priority="3016" stopIfTrue="1" operator="between">
      <formula>0.6</formula>
      <formula>0.85</formula>
    </cfRule>
    <cfRule type="cellIs" dxfId="496" priority="3015" stopIfTrue="1" operator="greaterThanOrEqual">
      <formula>0.85</formula>
    </cfRule>
    <cfRule type="cellIs" dxfId="495" priority="3014" operator="lessThan">
      <formula>0.6</formula>
    </cfRule>
    <cfRule type="cellIs" dxfId="494" priority="3013" stopIfTrue="1" operator="between">
      <formula>0.6</formula>
      <formula>0.85</formula>
    </cfRule>
    <cfRule type="cellIs" dxfId="493" priority="3012" stopIfTrue="1" operator="greaterThanOrEqual">
      <formula>0.85</formula>
    </cfRule>
    <cfRule type="cellIs" dxfId="492" priority="3011" operator="lessThan">
      <formula>0.6</formula>
    </cfRule>
    <cfRule type="cellIs" dxfId="491" priority="3010" stopIfTrue="1" operator="between">
      <formula>0.6</formula>
      <formula>0.85</formula>
    </cfRule>
    <cfRule type="cellIs" dxfId="490" priority="3009" stopIfTrue="1" operator="greaterThanOrEqual">
      <formula>0.85</formula>
    </cfRule>
    <cfRule type="cellIs" dxfId="489" priority="3008" operator="lessThan">
      <formula>0.6</formula>
    </cfRule>
    <cfRule type="cellIs" dxfId="488" priority="3007" stopIfTrue="1" operator="between">
      <formula>0.6</formula>
      <formula>0.85</formula>
    </cfRule>
    <cfRule type="cellIs" dxfId="487" priority="3006" stopIfTrue="1" operator="greaterThanOrEqual">
      <formula>0.85</formula>
    </cfRule>
    <cfRule type="cellIs" dxfId="486" priority="3005" operator="lessThan">
      <formula>0.6</formula>
    </cfRule>
    <cfRule type="cellIs" dxfId="485" priority="3004" stopIfTrue="1" operator="between">
      <formula>0.6</formula>
      <formula>0.85</formula>
    </cfRule>
    <cfRule type="cellIs" dxfId="484" priority="3003" stopIfTrue="1" operator="greaterThanOrEqual">
      <formula>0.85</formula>
    </cfRule>
    <cfRule type="cellIs" dxfId="483" priority="3002" operator="lessThan">
      <formula>0.6</formula>
    </cfRule>
    <cfRule type="cellIs" dxfId="482" priority="3001" stopIfTrue="1" operator="between">
      <formula>0.6</formula>
      <formula>0.85</formula>
    </cfRule>
    <cfRule type="cellIs" dxfId="481" priority="2999" operator="lessThan">
      <formula>0.6</formula>
    </cfRule>
    <cfRule type="cellIs" dxfId="480" priority="3000" stopIfTrue="1" operator="greaterThanOrEqual">
      <formula>0.85</formula>
    </cfRule>
    <cfRule type="cellIs" dxfId="479" priority="3154" stopIfTrue="1" operator="greaterThanOrEqual">
      <formula>0.85</formula>
    </cfRule>
    <cfRule type="cellIs" dxfId="478" priority="3153" stopIfTrue="1" operator="between">
      <formula>0.6</formula>
      <formula>0.85</formula>
    </cfRule>
    <cfRule type="cellIs" dxfId="477" priority="3152" stopIfTrue="1" operator="greaterThanOrEqual">
      <formula>0.85</formula>
    </cfRule>
    <cfRule type="cellIs" dxfId="476" priority="3151" stopIfTrue="1" operator="between">
      <formula>0.6</formula>
      <formula>0.85</formula>
    </cfRule>
    <cfRule type="cellIs" dxfId="475" priority="3150" stopIfTrue="1" operator="greaterThanOrEqual">
      <formula>0.85</formula>
    </cfRule>
    <cfRule type="cellIs" dxfId="474" priority="3149" stopIfTrue="1" operator="between">
      <formula>0.6</formula>
      <formula>0.85</formula>
    </cfRule>
    <cfRule type="cellIs" dxfId="473" priority="3028" stopIfTrue="1" operator="between">
      <formula>0.6</formula>
      <formula>0.85</formula>
    </cfRule>
  </conditionalFormatting>
  <conditionalFormatting sqref="AQ37:AQ38">
    <cfRule type="cellIs" dxfId="472" priority="2994" stopIfTrue="1" operator="greaterThanOrEqual">
      <formula>0.85</formula>
    </cfRule>
    <cfRule type="cellIs" dxfId="471" priority="2929" operator="lessThan">
      <formula>0.6</formula>
    </cfRule>
    <cfRule type="cellIs" dxfId="470" priority="2995" stopIfTrue="1" operator="between">
      <formula>0.6</formula>
      <formula>0.85</formula>
    </cfRule>
  </conditionalFormatting>
  <conditionalFormatting sqref="AQ38">
    <cfRule type="cellIs" dxfId="469" priority="2987" stopIfTrue="1" operator="between">
      <formula>0.6</formula>
      <formula>0.85</formula>
    </cfRule>
    <cfRule type="cellIs" dxfId="468" priority="2986" stopIfTrue="1" operator="greaterThanOrEqual">
      <formula>0.85</formula>
    </cfRule>
    <cfRule type="cellIs" dxfId="467" priority="2985" stopIfTrue="1" operator="between">
      <formula>0.6</formula>
      <formula>0.85</formula>
    </cfRule>
    <cfRule type="cellIs" dxfId="466" priority="2984" stopIfTrue="1" operator="greaterThanOrEqual">
      <formula>0.85</formula>
    </cfRule>
    <cfRule type="cellIs" dxfId="465" priority="2983" stopIfTrue="1" operator="between">
      <formula>0.6</formula>
      <formula>0.85</formula>
    </cfRule>
    <cfRule type="cellIs" dxfId="464" priority="2982" stopIfTrue="1" operator="greaterThanOrEqual">
      <formula>0.85</formula>
    </cfRule>
    <cfRule type="cellIs" dxfId="463" priority="2981" stopIfTrue="1" operator="between">
      <formula>0.6</formula>
      <formula>0.85</formula>
    </cfRule>
    <cfRule type="cellIs" dxfId="462" priority="2980" stopIfTrue="1" operator="greaterThanOrEqual">
      <formula>0.85</formula>
    </cfRule>
    <cfRule type="cellIs" dxfId="461" priority="2979" stopIfTrue="1" operator="between">
      <formula>0.6</formula>
      <formula>0.85</formula>
    </cfRule>
    <cfRule type="cellIs" dxfId="460" priority="2978" stopIfTrue="1" operator="greaterThanOrEqual">
      <formula>0.85</formula>
    </cfRule>
    <cfRule type="cellIs" dxfId="459" priority="2977" stopIfTrue="1" operator="between">
      <formula>0.6</formula>
      <formula>0.85</formula>
    </cfRule>
    <cfRule type="cellIs" dxfId="458" priority="2976" stopIfTrue="1" operator="greaterThanOrEqual">
      <formula>0.85</formula>
    </cfRule>
    <cfRule type="cellIs" dxfId="457" priority="2975" stopIfTrue="1" operator="between">
      <formula>0.6</formula>
      <formula>0.85</formula>
    </cfRule>
    <cfRule type="cellIs" dxfId="456" priority="2973" stopIfTrue="1" operator="between">
      <formula>0.6</formula>
      <formula>0.85</formula>
    </cfRule>
    <cfRule type="cellIs" dxfId="455" priority="2972" stopIfTrue="1" operator="greaterThanOrEqual">
      <formula>0.85</formula>
    </cfRule>
    <cfRule type="cellIs" dxfId="454" priority="2971" stopIfTrue="1" operator="between">
      <formula>0.6</formula>
      <formula>0.85</formula>
    </cfRule>
    <cfRule type="cellIs" dxfId="453" priority="2970" stopIfTrue="1" operator="greaterThanOrEqual">
      <formula>0.85</formula>
    </cfRule>
    <cfRule type="cellIs" dxfId="452" priority="2969" stopIfTrue="1" operator="between">
      <formula>0.6</formula>
      <formula>0.85</formula>
    </cfRule>
    <cfRule type="cellIs" dxfId="451" priority="2968" stopIfTrue="1" operator="greaterThanOrEqual">
      <formula>0.85</formula>
    </cfRule>
    <cfRule type="cellIs" dxfId="450" priority="2967" stopIfTrue="1" operator="between">
      <formula>0.6</formula>
      <formula>0.85</formula>
    </cfRule>
    <cfRule type="cellIs" dxfId="449" priority="2966" stopIfTrue="1" operator="greaterThanOrEqual">
      <formula>0.85</formula>
    </cfRule>
    <cfRule type="cellIs" dxfId="448" priority="2965" stopIfTrue="1" operator="between">
      <formula>0.6</formula>
      <formula>0.85</formula>
    </cfRule>
    <cfRule type="cellIs" dxfId="447" priority="2964" stopIfTrue="1" operator="greaterThanOrEqual">
      <formula>0.85</formula>
    </cfRule>
    <cfRule type="cellIs" dxfId="446" priority="2963" stopIfTrue="1" operator="between">
      <formula>0.6</formula>
      <formula>0.85</formula>
    </cfRule>
    <cfRule type="cellIs" dxfId="445" priority="2962" stopIfTrue="1" operator="greaterThanOrEqual">
      <formula>0.85</formula>
    </cfRule>
    <cfRule type="cellIs" dxfId="444" priority="2961" stopIfTrue="1" operator="between">
      <formula>0.6</formula>
      <formula>0.85</formula>
    </cfRule>
    <cfRule type="cellIs" dxfId="443" priority="2960" stopIfTrue="1" operator="greaterThanOrEqual">
      <formula>0.85</formula>
    </cfRule>
    <cfRule type="cellIs" dxfId="442" priority="2959" stopIfTrue="1" operator="between">
      <formula>0.6</formula>
      <formula>0.85</formula>
    </cfRule>
    <cfRule type="cellIs" dxfId="441" priority="2958" stopIfTrue="1" operator="greaterThanOrEqual">
      <formula>0.85</formula>
    </cfRule>
    <cfRule type="cellIs" dxfId="440" priority="2957" stopIfTrue="1" operator="between">
      <formula>0.6</formula>
      <formula>0.85</formula>
    </cfRule>
    <cfRule type="cellIs" dxfId="439" priority="2956" stopIfTrue="1" operator="greaterThanOrEqual">
      <formula>0.85</formula>
    </cfRule>
    <cfRule type="cellIs" dxfId="438" priority="2955" stopIfTrue="1" operator="between">
      <formula>0.6</formula>
      <formula>0.85</formula>
    </cfRule>
    <cfRule type="cellIs" dxfId="437" priority="2954" stopIfTrue="1" operator="greaterThanOrEqual">
      <formula>0.85</formula>
    </cfRule>
    <cfRule type="cellIs" dxfId="436" priority="2953" stopIfTrue="1" operator="between">
      <formula>0.6</formula>
      <formula>0.85</formula>
    </cfRule>
    <cfRule type="cellIs" dxfId="435" priority="2952" stopIfTrue="1" operator="greaterThanOrEqual">
      <formula>0.85</formula>
    </cfRule>
    <cfRule type="cellIs" dxfId="434" priority="2951" stopIfTrue="1" operator="between">
      <formula>0.6</formula>
      <formula>0.85</formula>
    </cfRule>
    <cfRule type="cellIs" dxfId="433" priority="2950" stopIfTrue="1" operator="greaterThanOrEqual">
      <formula>0.85</formula>
    </cfRule>
    <cfRule type="cellIs" dxfId="432" priority="2949" stopIfTrue="1" operator="between">
      <formula>0.6</formula>
      <formula>0.85</formula>
    </cfRule>
    <cfRule type="cellIs" dxfId="431" priority="2948" stopIfTrue="1" operator="greaterThanOrEqual">
      <formula>0.85</formula>
    </cfRule>
    <cfRule type="cellIs" dxfId="430" priority="2947" stopIfTrue="1" operator="between">
      <formula>0.6</formula>
      <formula>0.85</formula>
    </cfRule>
    <cfRule type="cellIs" dxfId="429" priority="2946" stopIfTrue="1" operator="greaterThanOrEqual">
      <formula>0.85</formula>
    </cfRule>
    <cfRule type="cellIs" dxfId="428" priority="2945" stopIfTrue="1" operator="between">
      <formula>0.6</formula>
      <formula>0.85</formula>
    </cfRule>
    <cfRule type="cellIs" dxfId="427" priority="2944" stopIfTrue="1" operator="greaterThanOrEqual">
      <formula>0.85</formula>
    </cfRule>
    <cfRule type="cellIs" dxfId="426" priority="2943" stopIfTrue="1" operator="between">
      <formula>0.6</formula>
      <formula>0.85</formula>
    </cfRule>
    <cfRule type="cellIs" dxfId="425" priority="2942" stopIfTrue="1" operator="greaterThanOrEqual">
      <formula>0.85</formula>
    </cfRule>
    <cfRule type="cellIs" dxfId="424" priority="2941" stopIfTrue="1" operator="between">
      <formula>0.6</formula>
      <formula>0.85</formula>
    </cfRule>
    <cfRule type="cellIs" dxfId="423" priority="2940" stopIfTrue="1" operator="greaterThanOrEqual">
      <formula>0.85</formula>
    </cfRule>
    <cfRule type="cellIs" dxfId="422" priority="2939" stopIfTrue="1" operator="between">
      <formula>0.6</formula>
      <formula>0.85</formula>
    </cfRule>
    <cfRule type="cellIs" dxfId="421" priority="2938" stopIfTrue="1" operator="greaterThanOrEqual">
      <formula>0.85</formula>
    </cfRule>
    <cfRule type="cellIs" dxfId="420" priority="2937" stopIfTrue="1" operator="between">
      <formula>0.6</formula>
      <formula>0.85</formula>
    </cfRule>
    <cfRule type="cellIs" dxfId="419" priority="2936" stopIfTrue="1" operator="greaterThanOrEqual">
      <formula>0.85</formula>
    </cfRule>
    <cfRule type="cellIs" dxfId="418" priority="2935" stopIfTrue="1" operator="between">
      <formula>0.6</formula>
      <formula>0.85</formula>
    </cfRule>
    <cfRule type="cellIs" dxfId="417" priority="2934" stopIfTrue="1" operator="greaterThanOrEqual">
      <formula>0.85</formula>
    </cfRule>
    <cfRule type="cellIs" dxfId="416" priority="2933" stopIfTrue="1" operator="between">
      <formula>0.6</formula>
      <formula>0.85</formula>
    </cfRule>
    <cfRule type="cellIs" dxfId="415" priority="2932" stopIfTrue="1" operator="greaterThanOrEqual">
      <formula>0.85</formula>
    </cfRule>
    <cfRule type="cellIs" dxfId="414" priority="2931" stopIfTrue="1" operator="between">
      <formula>0.6</formula>
      <formula>0.85</formula>
    </cfRule>
    <cfRule type="cellIs" dxfId="413" priority="2930" stopIfTrue="1" operator="greaterThanOrEqual">
      <formula>0.85</formula>
    </cfRule>
    <cfRule type="cellIs" dxfId="412" priority="2928" stopIfTrue="1" operator="between">
      <formula>0.6</formula>
      <formula>0.85</formula>
    </cfRule>
    <cfRule type="cellIs" dxfId="411" priority="2927" stopIfTrue="1" operator="greaterThanOrEqual">
      <formula>0.85</formula>
    </cfRule>
    <cfRule type="cellIs" dxfId="410" priority="2926" operator="lessThan">
      <formula>0.6</formula>
    </cfRule>
    <cfRule type="cellIs" dxfId="409" priority="2925" stopIfTrue="1" operator="between">
      <formula>0.6</formula>
      <formula>0.85</formula>
    </cfRule>
    <cfRule type="cellIs" dxfId="408" priority="2924" stopIfTrue="1" operator="greaterThanOrEqual">
      <formula>0.85</formula>
    </cfRule>
    <cfRule type="cellIs" dxfId="407" priority="2923" operator="lessThan">
      <formula>0.6</formula>
    </cfRule>
    <cfRule type="cellIs" dxfId="406" priority="2922" stopIfTrue="1" operator="between">
      <formula>0.6</formula>
      <formula>0.85</formula>
    </cfRule>
    <cfRule type="cellIs" dxfId="405" priority="2921" stopIfTrue="1" operator="greaterThanOrEqual">
      <formula>0.85</formula>
    </cfRule>
    <cfRule type="cellIs" dxfId="404" priority="2920" operator="lessThan">
      <formula>0.6</formula>
    </cfRule>
    <cfRule type="cellIs" dxfId="403" priority="2919" stopIfTrue="1" operator="between">
      <formula>0.6</formula>
      <formula>0.85</formula>
    </cfRule>
    <cfRule type="cellIs" dxfId="402" priority="2918" stopIfTrue="1" operator="greaterThanOrEqual">
      <formula>0.85</formula>
    </cfRule>
    <cfRule type="cellIs" dxfId="401" priority="2917" operator="lessThan">
      <formula>0.6</formula>
    </cfRule>
    <cfRule type="cellIs" dxfId="400" priority="2916" stopIfTrue="1" operator="between">
      <formula>0.6</formula>
      <formula>0.85</formula>
    </cfRule>
    <cfRule type="cellIs" dxfId="399" priority="2915" stopIfTrue="1" operator="greaterThanOrEqual">
      <formula>0.85</formula>
    </cfRule>
    <cfRule type="cellIs" dxfId="398" priority="2914" operator="lessThan">
      <formula>0.6</formula>
    </cfRule>
    <cfRule type="cellIs" dxfId="397" priority="2913" stopIfTrue="1" operator="between">
      <formula>0.6</formula>
      <formula>0.85</formula>
    </cfRule>
    <cfRule type="cellIs" dxfId="396" priority="2912" stopIfTrue="1" operator="greaterThanOrEqual">
      <formula>0.85</formula>
    </cfRule>
    <cfRule type="cellIs" dxfId="395" priority="2911" operator="lessThan">
      <formula>0.6</formula>
    </cfRule>
    <cfRule type="cellIs" dxfId="394" priority="2910" stopIfTrue="1" operator="between">
      <formula>0.6</formula>
      <formula>0.85</formula>
    </cfRule>
    <cfRule type="cellIs" dxfId="393" priority="2909" stopIfTrue="1" operator="greaterThanOrEqual">
      <formula>0.85</formula>
    </cfRule>
    <cfRule type="cellIs" dxfId="392" priority="2908" operator="lessThan">
      <formula>0.6</formula>
    </cfRule>
    <cfRule type="cellIs" dxfId="391" priority="2907" stopIfTrue="1" operator="between">
      <formula>0.6</formula>
      <formula>0.85</formula>
    </cfRule>
    <cfRule type="cellIs" dxfId="390" priority="2906" stopIfTrue="1" operator="greaterThanOrEqual">
      <formula>0.85</formula>
    </cfRule>
    <cfRule type="cellIs" dxfId="389" priority="2905" operator="lessThan">
      <formula>0.6</formula>
    </cfRule>
    <cfRule type="cellIs" dxfId="388" priority="2904" stopIfTrue="1" operator="between">
      <formula>0.6</formula>
      <formula>0.85</formula>
    </cfRule>
    <cfRule type="cellIs" dxfId="387" priority="2903" stopIfTrue="1" operator="greaterThanOrEqual">
      <formula>0.85</formula>
    </cfRule>
    <cfRule type="cellIs" dxfId="386" priority="2902" operator="lessThan">
      <formula>0.6</formula>
    </cfRule>
    <cfRule type="cellIs" dxfId="385" priority="2901" stopIfTrue="1" operator="between">
      <formula>0.6</formula>
      <formula>0.85</formula>
    </cfRule>
    <cfRule type="cellIs" dxfId="384" priority="2900" stopIfTrue="1" operator="greaterThanOrEqual">
      <formula>0.85</formula>
    </cfRule>
    <cfRule type="cellIs" dxfId="383" priority="2899" operator="lessThan">
      <formula>0.6</formula>
    </cfRule>
    <cfRule type="cellIs" dxfId="382" priority="2898" stopIfTrue="1" operator="between">
      <formula>0.6</formula>
      <formula>0.85</formula>
    </cfRule>
    <cfRule type="cellIs" dxfId="381" priority="2897" stopIfTrue="1" operator="greaterThanOrEqual">
      <formula>0.85</formula>
    </cfRule>
    <cfRule type="cellIs" dxfId="380" priority="2896" operator="lessThan">
      <formula>0.6</formula>
    </cfRule>
    <cfRule type="cellIs" dxfId="379" priority="2895" stopIfTrue="1" operator="between">
      <formula>0.6</formula>
      <formula>0.85</formula>
    </cfRule>
    <cfRule type="cellIs" dxfId="378" priority="2894" stopIfTrue="1" operator="greaterThanOrEqual">
      <formula>0.85</formula>
    </cfRule>
    <cfRule type="cellIs" dxfId="377" priority="2893" operator="lessThan">
      <formula>0.6</formula>
    </cfRule>
    <cfRule type="cellIs" dxfId="376" priority="2892" stopIfTrue="1" operator="between">
      <formula>0.6</formula>
      <formula>0.85</formula>
    </cfRule>
    <cfRule type="cellIs" dxfId="375" priority="2891" stopIfTrue="1" operator="greaterThanOrEqual">
      <formula>0.85</formula>
    </cfRule>
    <cfRule type="cellIs" dxfId="374" priority="2890" operator="lessThan">
      <formula>0.6</formula>
    </cfRule>
    <cfRule type="cellIs" dxfId="373" priority="2889" stopIfTrue="1" operator="between">
      <formula>0.6</formula>
      <formula>0.85</formula>
    </cfRule>
    <cfRule type="cellIs" dxfId="372" priority="2888" stopIfTrue="1" operator="greaterThanOrEqual">
      <formula>0.85</formula>
    </cfRule>
    <cfRule type="cellIs" dxfId="371" priority="2887" operator="lessThan">
      <formula>0.6</formula>
    </cfRule>
    <cfRule type="cellIs" dxfId="370" priority="2886" stopIfTrue="1" operator="between">
      <formula>0.6</formula>
      <formula>0.85</formula>
    </cfRule>
    <cfRule type="cellIs" dxfId="369" priority="2885" stopIfTrue="1" operator="greaterThanOrEqual">
      <formula>0.85</formula>
    </cfRule>
    <cfRule type="cellIs" dxfId="368" priority="2884" operator="lessThan">
      <formula>0.6</formula>
    </cfRule>
    <cfRule type="cellIs" dxfId="367" priority="2883" stopIfTrue="1" operator="between">
      <formula>0.6</formula>
      <formula>0.85</formula>
    </cfRule>
    <cfRule type="cellIs" dxfId="366" priority="2882" stopIfTrue="1" operator="greaterThanOrEqual">
      <formula>0.85</formula>
    </cfRule>
    <cfRule type="cellIs" dxfId="365" priority="2881" operator="lessThan">
      <formula>0.6</formula>
    </cfRule>
    <cfRule type="cellIs" dxfId="364" priority="2880" stopIfTrue="1" operator="between">
      <formula>0.6</formula>
      <formula>0.85</formula>
    </cfRule>
    <cfRule type="cellIs" dxfId="363" priority="2879" stopIfTrue="1" operator="greaterThanOrEqual">
      <formula>0.85</formula>
    </cfRule>
    <cfRule type="cellIs" dxfId="362" priority="2878" operator="lessThan">
      <formula>0.6</formula>
    </cfRule>
    <cfRule type="cellIs" dxfId="361" priority="2877" stopIfTrue="1" operator="between">
      <formula>0.6</formula>
      <formula>0.85</formula>
    </cfRule>
    <cfRule type="cellIs" dxfId="360" priority="2876" stopIfTrue="1" operator="greaterThanOrEqual">
      <formula>0.85</formula>
    </cfRule>
    <cfRule type="cellIs" dxfId="359" priority="2875" operator="lessThan">
      <formula>0.6</formula>
    </cfRule>
    <cfRule type="cellIs" dxfId="358" priority="2874" stopIfTrue="1" operator="between">
      <formula>0.6</formula>
      <formula>0.85</formula>
    </cfRule>
    <cfRule type="cellIs" dxfId="357" priority="2873" stopIfTrue="1" operator="greaterThanOrEqual">
      <formula>0.85</formula>
    </cfRule>
    <cfRule type="cellIs" dxfId="356" priority="2872" operator="lessThan">
      <formula>0.6</formula>
    </cfRule>
    <cfRule type="cellIs" dxfId="355" priority="2871" stopIfTrue="1" operator="between">
      <formula>0.6</formula>
      <formula>0.85</formula>
    </cfRule>
    <cfRule type="cellIs" dxfId="354" priority="2870" stopIfTrue="1" operator="greaterThanOrEqual">
      <formula>0.85</formula>
    </cfRule>
    <cfRule type="cellIs" dxfId="353" priority="2869" operator="lessThan">
      <formula>0.6</formula>
    </cfRule>
    <cfRule type="cellIs" dxfId="352" priority="2868" stopIfTrue="1" operator="between">
      <formula>0.6</formula>
      <formula>0.85</formula>
    </cfRule>
    <cfRule type="cellIs" dxfId="351" priority="2867" stopIfTrue="1" operator="greaterThanOrEqual">
      <formula>0.85</formula>
    </cfRule>
    <cfRule type="cellIs" dxfId="350" priority="2866" operator="lessThan">
      <formula>0.6</formula>
    </cfRule>
    <cfRule type="cellIs" dxfId="349" priority="2865" stopIfTrue="1" operator="between">
      <formula>0.6</formula>
      <formula>0.85</formula>
    </cfRule>
    <cfRule type="cellIs" dxfId="348" priority="2864" stopIfTrue="1" operator="greaterThanOrEqual">
      <formula>0.85</formula>
    </cfRule>
    <cfRule type="cellIs" dxfId="347" priority="2863" operator="lessThan">
      <formula>0.6</formula>
    </cfRule>
    <cfRule type="cellIs" dxfId="346" priority="2862" stopIfTrue="1" operator="between">
      <formula>0.6</formula>
      <formula>0.85</formula>
    </cfRule>
    <cfRule type="cellIs" dxfId="345" priority="2861" stopIfTrue="1" operator="greaterThanOrEqual">
      <formula>0.85</formula>
    </cfRule>
    <cfRule type="cellIs" dxfId="344" priority="2860" operator="lessThan">
      <formula>0.6</formula>
    </cfRule>
    <cfRule type="cellIs" dxfId="343" priority="2859" stopIfTrue="1" operator="between">
      <formula>0.6</formula>
      <formula>0.85</formula>
    </cfRule>
    <cfRule type="cellIs" dxfId="342" priority="2858" stopIfTrue="1" operator="greaterThanOrEqual">
      <formula>0.85</formula>
    </cfRule>
    <cfRule type="cellIs" dxfId="341" priority="2857" operator="lessThan">
      <formula>0.6</formula>
    </cfRule>
    <cfRule type="cellIs" dxfId="340" priority="2856" stopIfTrue="1" operator="between">
      <formula>0.6</formula>
      <formula>0.85</formula>
    </cfRule>
    <cfRule type="cellIs" dxfId="339" priority="2855" stopIfTrue="1" operator="greaterThanOrEqual">
      <formula>0.85</formula>
    </cfRule>
    <cfRule type="cellIs" dxfId="338" priority="2854" operator="lessThan">
      <formula>0.6</formula>
    </cfRule>
    <cfRule type="cellIs" dxfId="337" priority="2853" stopIfTrue="1" operator="between">
      <formula>0.6</formula>
      <formula>0.85</formula>
    </cfRule>
    <cfRule type="cellIs" dxfId="336" priority="2852" stopIfTrue="1" operator="greaterThanOrEqual">
      <formula>0.85</formula>
    </cfRule>
    <cfRule type="cellIs" dxfId="335" priority="2851" operator="lessThan">
      <formula>0.6</formula>
    </cfRule>
    <cfRule type="cellIs" dxfId="334" priority="2850" stopIfTrue="1" operator="between">
      <formula>0.6</formula>
      <formula>0.85</formula>
    </cfRule>
    <cfRule type="cellIs" dxfId="333" priority="2849" stopIfTrue="1" operator="greaterThanOrEqual">
      <formula>0.85</formula>
    </cfRule>
    <cfRule type="cellIs" dxfId="332" priority="2848" operator="lessThan">
      <formula>0.6</formula>
    </cfRule>
    <cfRule type="cellIs" dxfId="331" priority="2847" stopIfTrue="1" operator="between">
      <formula>0.6</formula>
      <formula>0.85</formula>
    </cfRule>
    <cfRule type="cellIs" dxfId="330" priority="2846" stopIfTrue="1" operator="greaterThanOrEqual">
      <formula>0.85</formula>
    </cfRule>
    <cfRule type="cellIs" dxfId="329" priority="2845" operator="lessThan">
      <formula>0.6</formula>
    </cfRule>
    <cfRule type="cellIs" dxfId="328" priority="2844" stopIfTrue="1" operator="between">
      <formula>0.6</formula>
      <formula>0.85</formula>
    </cfRule>
    <cfRule type="cellIs" dxfId="327" priority="2843" stopIfTrue="1" operator="greaterThanOrEqual">
      <formula>0.85</formula>
    </cfRule>
    <cfRule type="cellIs" dxfId="326" priority="2842" operator="lessThan">
      <formula>0.6</formula>
    </cfRule>
    <cfRule type="cellIs" dxfId="325" priority="2841" stopIfTrue="1" operator="between">
      <formula>0.6</formula>
      <formula>0.85</formula>
    </cfRule>
    <cfRule type="cellIs" dxfId="324" priority="2840" stopIfTrue="1" operator="greaterThanOrEqual">
      <formula>0.85</formula>
    </cfRule>
    <cfRule type="cellIs" dxfId="323" priority="2839" operator="lessThan">
      <formula>0.6</formula>
    </cfRule>
    <cfRule type="cellIs" dxfId="322" priority="2974" stopIfTrue="1" operator="greaterThanOrEqual">
      <formula>0.85</formula>
    </cfRule>
    <cfRule type="cellIs" dxfId="321" priority="2993" stopIfTrue="1" operator="between">
      <formula>0.6</formula>
      <formula>0.85</formula>
    </cfRule>
    <cfRule type="cellIs" dxfId="320" priority="2992" stopIfTrue="1" operator="greaterThanOrEqual">
      <formula>0.85</formula>
    </cfRule>
    <cfRule type="cellIs" dxfId="319" priority="2991" stopIfTrue="1" operator="between">
      <formula>0.6</formula>
      <formula>0.85</formula>
    </cfRule>
    <cfRule type="cellIs" dxfId="318" priority="2990" stopIfTrue="1" operator="greaterThanOrEqual">
      <formula>0.85</formula>
    </cfRule>
    <cfRule type="cellIs" dxfId="317" priority="2989" stopIfTrue="1" operator="between">
      <formula>0.6</formula>
      <formula>0.85</formula>
    </cfRule>
    <cfRule type="cellIs" dxfId="316" priority="2988" stopIfTrue="1" operator="greaterThanOrEqual">
      <formula>0.85</formula>
    </cfRule>
  </conditionalFormatting>
  <conditionalFormatting sqref="AQ38:AQ39">
    <cfRule type="cellIs" dxfId="315" priority="2769" operator="lessThan">
      <formula>0.6</formula>
    </cfRule>
    <cfRule type="cellIs" dxfId="314" priority="2835" stopIfTrue="1" operator="between">
      <formula>0.6</formula>
      <formula>0.85</formula>
    </cfRule>
    <cfRule type="cellIs" dxfId="313" priority="2834" stopIfTrue="1" operator="greaterThanOrEqual">
      <formula>0.85</formula>
    </cfRule>
  </conditionalFormatting>
  <conditionalFormatting sqref="AQ39">
    <cfRule type="cellIs" dxfId="312" priority="2826" stopIfTrue="1" operator="greaterThanOrEqual">
      <formula>0.85</formula>
    </cfRule>
    <cfRule type="cellIs" dxfId="311" priority="2825" stopIfTrue="1" operator="between">
      <formula>0.6</formula>
      <formula>0.85</formula>
    </cfRule>
    <cfRule type="cellIs" dxfId="310" priority="2824" stopIfTrue="1" operator="greaterThanOrEqual">
      <formula>0.85</formula>
    </cfRule>
    <cfRule type="cellIs" dxfId="309" priority="2823" stopIfTrue="1" operator="between">
      <formula>0.6</formula>
      <formula>0.85</formula>
    </cfRule>
    <cfRule type="cellIs" dxfId="308" priority="2822" stopIfTrue="1" operator="greaterThanOrEqual">
      <formula>0.85</formula>
    </cfRule>
    <cfRule type="cellIs" dxfId="307" priority="2821" stopIfTrue="1" operator="between">
      <formula>0.6</formula>
      <formula>0.85</formula>
    </cfRule>
    <cfRule type="cellIs" dxfId="306" priority="2820" stopIfTrue="1" operator="greaterThanOrEqual">
      <formula>0.85</formula>
    </cfRule>
    <cfRule type="cellIs" dxfId="305" priority="2819" stopIfTrue="1" operator="between">
      <formula>0.6</formula>
      <formula>0.85</formula>
    </cfRule>
    <cfRule type="cellIs" dxfId="304" priority="2818" stopIfTrue="1" operator="greaterThanOrEqual">
      <formula>0.85</formula>
    </cfRule>
    <cfRule type="cellIs" dxfId="303" priority="2817" stopIfTrue="1" operator="between">
      <formula>0.6</formula>
      <formula>0.85</formula>
    </cfRule>
    <cfRule type="cellIs" dxfId="302" priority="2816" stopIfTrue="1" operator="greaterThanOrEqual">
      <formula>0.85</formula>
    </cfRule>
    <cfRule type="cellIs" dxfId="301" priority="2815" stopIfTrue="1" operator="between">
      <formula>0.6</formula>
      <formula>0.85</formula>
    </cfRule>
    <cfRule type="cellIs" dxfId="300" priority="2814" stopIfTrue="1" operator="greaterThanOrEqual">
      <formula>0.85</formula>
    </cfRule>
    <cfRule type="cellIs" dxfId="299" priority="2813" stopIfTrue="1" operator="between">
      <formula>0.6</formula>
      <formula>0.85</formula>
    </cfRule>
    <cfRule type="cellIs" dxfId="298" priority="2812" stopIfTrue="1" operator="greaterThanOrEqual">
      <formula>0.85</formula>
    </cfRule>
    <cfRule type="cellIs" dxfId="297" priority="2811" stopIfTrue="1" operator="between">
      <formula>0.6</formula>
      <formula>0.85</formula>
    </cfRule>
    <cfRule type="cellIs" dxfId="296" priority="2810" stopIfTrue="1" operator="greaterThanOrEqual">
      <formula>0.85</formula>
    </cfRule>
    <cfRule type="cellIs" dxfId="295" priority="2809" stopIfTrue="1" operator="between">
      <formula>0.6</formula>
      <formula>0.85</formula>
    </cfRule>
    <cfRule type="cellIs" dxfId="294" priority="2808" stopIfTrue="1" operator="greaterThanOrEqual">
      <formula>0.85</formula>
    </cfRule>
    <cfRule type="cellIs" dxfId="293" priority="2807" stopIfTrue="1" operator="between">
      <formula>0.6</formula>
      <formula>0.85</formula>
    </cfRule>
    <cfRule type="cellIs" dxfId="292" priority="2806" stopIfTrue="1" operator="greaterThanOrEqual">
      <formula>0.85</formula>
    </cfRule>
    <cfRule type="cellIs" dxfId="291" priority="2805" stopIfTrue="1" operator="between">
      <formula>0.6</formula>
      <formula>0.85</formula>
    </cfRule>
    <cfRule type="cellIs" dxfId="290" priority="2804" stopIfTrue="1" operator="greaterThanOrEqual">
      <formula>0.85</formula>
    </cfRule>
    <cfRule type="cellIs" dxfId="289" priority="2803" stopIfTrue="1" operator="between">
      <formula>0.6</formula>
      <formula>0.85</formula>
    </cfRule>
    <cfRule type="cellIs" dxfId="288" priority="2802" stopIfTrue="1" operator="greaterThanOrEqual">
      <formula>0.85</formula>
    </cfRule>
    <cfRule type="cellIs" dxfId="287" priority="2801" stopIfTrue="1" operator="between">
      <formula>0.6</formula>
      <formula>0.85</formula>
    </cfRule>
    <cfRule type="cellIs" dxfId="286" priority="2800" stopIfTrue="1" operator="greaterThanOrEqual">
      <formula>0.85</formula>
    </cfRule>
    <cfRule type="cellIs" dxfId="285" priority="2799" stopIfTrue="1" operator="between">
      <formula>0.6</formula>
      <formula>0.85</formula>
    </cfRule>
    <cfRule type="cellIs" dxfId="284" priority="2798" stopIfTrue="1" operator="greaterThanOrEqual">
      <formula>0.85</formula>
    </cfRule>
    <cfRule type="cellIs" dxfId="283" priority="2797" stopIfTrue="1" operator="between">
      <formula>0.6</formula>
      <formula>0.85</formula>
    </cfRule>
    <cfRule type="cellIs" dxfId="282" priority="2796" stopIfTrue="1" operator="greaterThanOrEqual">
      <formula>0.85</formula>
    </cfRule>
    <cfRule type="cellIs" dxfId="281" priority="2795" stopIfTrue="1" operator="between">
      <formula>0.6</formula>
      <formula>0.85</formula>
    </cfRule>
    <cfRule type="cellIs" dxfId="280" priority="2794" stopIfTrue="1" operator="greaterThanOrEqual">
      <formula>0.85</formula>
    </cfRule>
    <cfRule type="cellIs" dxfId="279" priority="2793" stopIfTrue="1" operator="between">
      <formula>0.6</formula>
      <formula>0.85</formula>
    </cfRule>
    <cfRule type="cellIs" dxfId="278" priority="2792" stopIfTrue="1" operator="greaterThanOrEqual">
      <formula>0.85</formula>
    </cfRule>
    <cfRule type="cellIs" dxfId="277" priority="2791" stopIfTrue="1" operator="between">
      <formula>0.6</formula>
      <formula>0.85</formula>
    </cfRule>
    <cfRule type="cellIs" dxfId="276" priority="2790" stopIfTrue="1" operator="greaterThanOrEqual">
      <formula>0.85</formula>
    </cfRule>
    <cfRule type="cellIs" dxfId="275" priority="2789" stopIfTrue="1" operator="between">
      <formula>0.6</formula>
      <formula>0.85</formula>
    </cfRule>
    <cfRule type="cellIs" dxfId="274" priority="2788" stopIfTrue="1" operator="greaterThanOrEqual">
      <formula>0.85</formula>
    </cfRule>
    <cfRule type="cellIs" dxfId="273" priority="2787" stopIfTrue="1" operator="between">
      <formula>0.6</formula>
      <formula>0.85</formula>
    </cfRule>
    <cfRule type="cellIs" dxfId="272" priority="2786" stopIfTrue="1" operator="greaterThanOrEqual">
      <formula>0.85</formula>
    </cfRule>
    <cfRule type="cellIs" dxfId="271" priority="2785" stopIfTrue="1" operator="between">
      <formula>0.6</formula>
      <formula>0.85</formula>
    </cfRule>
    <cfRule type="cellIs" dxfId="270" priority="2784" stopIfTrue="1" operator="greaterThanOrEqual">
      <formula>0.85</formula>
    </cfRule>
    <cfRule type="cellIs" dxfId="269" priority="2783" stopIfTrue="1" operator="between">
      <formula>0.6</formula>
      <formula>0.85</formula>
    </cfRule>
    <cfRule type="cellIs" dxfId="268" priority="2782" stopIfTrue="1" operator="greaterThanOrEqual">
      <formula>0.85</formula>
    </cfRule>
    <cfRule type="cellIs" dxfId="267" priority="2781" stopIfTrue="1" operator="between">
      <formula>0.6</formula>
      <formula>0.85</formula>
    </cfRule>
    <cfRule type="cellIs" dxfId="266" priority="2780" stopIfTrue="1" operator="greaterThanOrEqual">
      <formula>0.85</formula>
    </cfRule>
    <cfRule type="cellIs" dxfId="265" priority="2779" stopIfTrue="1" operator="between">
      <formula>0.6</formula>
      <formula>0.85</formula>
    </cfRule>
    <cfRule type="cellIs" dxfId="264" priority="2778" stopIfTrue="1" operator="greaterThanOrEqual">
      <formula>0.85</formula>
    </cfRule>
    <cfRule type="cellIs" dxfId="263" priority="2777" stopIfTrue="1" operator="between">
      <formula>0.6</formula>
      <formula>0.85</formula>
    </cfRule>
    <cfRule type="cellIs" dxfId="262" priority="2776" stopIfTrue="1" operator="greaterThanOrEqual">
      <formula>0.85</formula>
    </cfRule>
    <cfRule type="cellIs" dxfId="261" priority="2775" stopIfTrue="1" operator="between">
      <formula>0.6</formula>
      <formula>0.85</formula>
    </cfRule>
    <cfRule type="cellIs" dxfId="260" priority="2774" stopIfTrue="1" operator="greaterThanOrEqual">
      <formula>0.85</formula>
    </cfRule>
    <cfRule type="cellIs" dxfId="259" priority="2773" stopIfTrue="1" operator="between">
      <formula>0.6</formula>
      <formula>0.85</formula>
    </cfRule>
    <cfRule type="cellIs" dxfId="258" priority="2772" stopIfTrue="1" operator="greaterThanOrEqual">
      <formula>0.85</formula>
    </cfRule>
    <cfRule type="cellIs" dxfId="257" priority="2771" stopIfTrue="1" operator="between">
      <formula>0.6</formula>
      <formula>0.85</formula>
    </cfRule>
    <cfRule type="cellIs" dxfId="256" priority="2770" stopIfTrue="1" operator="greaterThanOrEqual">
      <formula>0.85</formula>
    </cfRule>
    <cfRule type="cellIs" dxfId="255" priority="2768" stopIfTrue="1" operator="between">
      <formula>0.6</formula>
      <formula>0.85</formula>
    </cfRule>
    <cfRule type="cellIs" dxfId="254" priority="2767" stopIfTrue="1" operator="greaterThanOrEqual">
      <formula>0.85</formula>
    </cfRule>
    <cfRule type="cellIs" dxfId="253" priority="2766" operator="lessThan">
      <formula>0.6</formula>
    </cfRule>
    <cfRule type="cellIs" dxfId="252" priority="2765" stopIfTrue="1" operator="between">
      <formula>0.6</formula>
      <formula>0.85</formula>
    </cfRule>
    <cfRule type="cellIs" dxfId="251" priority="2764" stopIfTrue="1" operator="greaterThanOrEqual">
      <formula>0.85</formula>
    </cfRule>
    <cfRule type="cellIs" dxfId="250" priority="2763" operator="lessThan">
      <formula>0.6</formula>
    </cfRule>
    <cfRule type="cellIs" dxfId="249" priority="2762" stopIfTrue="1" operator="between">
      <formula>0.6</formula>
      <formula>0.85</formula>
    </cfRule>
    <cfRule type="cellIs" dxfId="248" priority="2761" stopIfTrue="1" operator="greaterThanOrEqual">
      <formula>0.85</formula>
    </cfRule>
    <cfRule type="cellIs" dxfId="247" priority="2760" operator="lessThan">
      <formula>0.6</formula>
    </cfRule>
    <cfRule type="cellIs" dxfId="246" priority="2759" stopIfTrue="1" operator="between">
      <formula>0.6</formula>
      <formula>0.85</formula>
    </cfRule>
    <cfRule type="cellIs" dxfId="245" priority="2758" stopIfTrue="1" operator="greaterThanOrEqual">
      <formula>0.85</formula>
    </cfRule>
    <cfRule type="cellIs" dxfId="244" priority="2757" operator="lessThan">
      <formula>0.6</formula>
    </cfRule>
    <cfRule type="cellIs" dxfId="243" priority="2756" stopIfTrue="1" operator="between">
      <formula>0.6</formula>
      <formula>0.85</formula>
    </cfRule>
    <cfRule type="cellIs" dxfId="242" priority="2755" stopIfTrue="1" operator="greaterThanOrEqual">
      <formula>0.85</formula>
    </cfRule>
    <cfRule type="cellIs" dxfId="241" priority="2754" operator="lessThan">
      <formula>0.6</formula>
    </cfRule>
    <cfRule type="cellIs" dxfId="240" priority="2753" stopIfTrue="1" operator="between">
      <formula>0.6</formula>
      <formula>0.85</formula>
    </cfRule>
    <cfRule type="cellIs" dxfId="239" priority="2752" stopIfTrue="1" operator="greaterThanOrEqual">
      <formula>0.85</formula>
    </cfRule>
    <cfRule type="cellIs" dxfId="238" priority="2751" operator="lessThan">
      <formula>0.6</formula>
    </cfRule>
    <cfRule type="cellIs" dxfId="237" priority="2750" stopIfTrue="1" operator="between">
      <formula>0.6</formula>
      <formula>0.85</formula>
    </cfRule>
    <cfRule type="cellIs" dxfId="236" priority="2749" stopIfTrue="1" operator="greaterThanOrEqual">
      <formula>0.85</formula>
    </cfRule>
    <cfRule type="cellIs" dxfId="235" priority="2748" operator="lessThan">
      <formula>0.6</formula>
    </cfRule>
    <cfRule type="cellIs" dxfId="234" priority="2747" stopIfTrue="1" operator="between">
      <formula>0.6</formula>
      <formula>0.85</formula>
    </cfRule>
    <cfRule type="cellIs" dxfId="233" priority="2746" stopIfTrue="1" operator="greaterThanOrEqual">
      <formula>0.85</formula>
    </cfRule>
    <cfRule type="cellIs" dxfId="232" priority="2745" operator="lessThan">
      <formula>0.6</formula>
    </cfRule>
    <cfRule type="cellIs" dxfId="231" priority="2744" stopIfTrue="1" operator="between">
      <formula>0.6</formula>
      <formula>0.85</formula>
    </cfRule>
    <cfRule type="cellIs" dxfId="230" priority="2743" stopIfTrue="1" operator="greaterThanOrEqual">
      <formula>0.85</formula>
    </cfRule>
    <cfRule type="cellIs" dxfId="229" priority="2828" stopIfTrue="1" operator="greaterThanOrEqual">
      <formula>0.85</formula>
    </cfRule>
    <cfRule type="cellIs" dxfId="228" priority="2741" stopIfTrue="1" operator="between">
      <formula>0.6</formula>
      <formula>0.85</formula>
    </cfRule>
    <cfRule type="cellIs" dxfId="227" priority="2740" stopIfTrue="1" operator="greaterThanOrEqual">
      <formula>0.85</formula>
    </cfRule>
    <cfRule type="cellIs" dxfId="226" priority="2739" operator="lessThan">
      <formula>0.6</formula>
    </cfRule>
    <cfRule type="cellIs" dxfId="225" priority="2738" stopIfTrue="1" operator="between">
      <formula>0.6</formula>
      <formula>0.85</formula>
    </cfRule>
    <cfRule type="cellIs" dxfId="224" priority="2737" stopIfTrue="1" operator="greaterThanOrEqual">
      <formula>0.85</formula>
    </cfRule>
    <cfRule type="cellIs" dxfId="223" priority="2736" operator="lessThan">
      <formula>0.6</formula>
    </cfRule>
    <cfRule type="cellIs" dxfId="222" priority="2735" stopIfTrue="1" operator="between">
      <formula>0.6</formula>
      <formula>0.85</formula>
    </cfRule>
    <cfRule type="cellIs" dxfId="221" priority="2734" stopIfTrue="1" operator="greaterThanOrEqual">
      <formula>0.85</formula>
    </cfRule>
    <cfRule type="cellIs" dxfId="220" priority="2733" operator="lessThan">
      <formula>0.6</formula>
    </cfRule>
    <cfRule type="cellIs" dxfId="219" priority="2732" stopIfTrue="1" operator="between">
      <formula>0.6</formula>
      <formula>0.85</formula>
    </cfRule>
    <cfRule type="cellIs" dxfId="218" priority="2731" stopIfTrue="1" operator="greaterThanOrEqual">
      <formula>0.85</formula>
    </cfRule>
    <cfRule type="cellIs" dxfId="217" priority="2730" operator="lessThan">
      <formula>0.6</formula>
    </cfRule>
    <cfRule type="cellIs" dxfId="216" priority="2729" stopIfTrue="1" operator="between">
      <formula>0.6</formula>
      <formula>0.85</formula>
    </cfRule>
    <cfRule type="cellIs" dxfId="215" priority="2728" stopIfTrue="1" operator="greaterThanOrEqual">
      <formula>0.85</formula>
    </cfRule>
    <cfRule type="cellIs" dxfId="214" priority="2727" operator="lessThan">
      <formula>0.6</formula>
    </cfRule>
    <cfRule type="cellIs" dxfId="213" priority="2726" stopIfTrue="1" operator="between">
      <formula>0.6</formula>
      <formula>0.85</formula>
    </cfRule>
    <cfRule type="cellIs" dxfId="212" priority="2725" stopIfTrue="1" operator="greaterThanOrEqual">
      <formula>0.85</formula>
    </cfRule>
    <cfRule type="cellIs" dxfId="211" priority="2724" operator="lessThan">
      <formula>0.6</formula>
    </cfRule>
    <cfRule type="cellIs" dxfId="210" priority="2723" stopIfTrue="1" operator="between">
      <formula>0.6</formula>
      <formula>0.85</formula>
    </cfRule>
    <cfRule type="cellIs" dxfId="209" priority="2722" stopIfTrue="1" operator="greaterThanOrEqual">
      <formula>0.85</formula>
    </cfRule>
    <cfRule type="cellIs" dxfId="208" priority="2721" operator="lessThan">
      <formula>0.6</formula>
    </cfRule>
    <cfRule type="cellIs" dxfId="207" priority="2720" stopIfTrue="1" operator="between">
      <formula>0.6</formula>
      <formula>0.85</formula>
    </cfRule>
    <cfRule type="cellIs" dxfId="206" priority="2719" stopIfTrue="1" operator="greaterThanOrEqual">
      <formula>0.85</formula>
    </cfRule>
    <cfRule type="cellIs" dxfId="205" priority="2718" operator="lessThan">
      <formula>0.6</formula>
    </cfRule>
    <cfRule type="cellIs" dxfId="204" priority="2717" stopIfTrue="1" operator="between">
      <formula>0.6</formula>
      <formula>0.85</formula>
    </cfRule>
    <cfRule type="cellIs" dxfId="203" priority="2716" stopIfTrue="1" operator="greaterThanOrEqual">
      <formula>0.85</formula>
    </cfRule>
    <cfRule type="cellIs" dxfId="202" priority="2715" operator="lessThan">
      <formula>0.6</formula>
    </cfRule>
    <cfRule type="cellIs" dxfId="201" priority="2714" stopIfTrue="1" operator="between">
      <formula>0.6</formula>
      <formula>0.85</formula>
    </cfRule>
    <cfRule type="cellIs" dxfId="200" priority="2713" stopIfTrue="1" operator="greaterThanOrEqual">
      <formula>0.85</formula>
    </cfRule>
    <cfRule type="cellIs" dxfId="199" priority="2712" operator="lessThan">
      <formula>0.6</formula>
    </cfRule>
    <cfRule type="cellIs" dxfId="198" priority="2711" stopIfTrue="1" operator="between">
      <formula>0.6</formula>
      <formula>0.85</formula>
    </cfRule>
    <cfRule type="cellIs" dxfId="197" priority="2710" stopIfTrue="1" operator="greaterThanOrEqual">
      <formula>0.85</formula>
    </cfRule>
    <cfRule type="cellIs" dxfId="196" priority="2709" operator="lessThan">
      <formula>0.6</formula>
    </cfRule>
    <cfRule type="cellIs" dxfId="195" priority="2708" stopIfTrue="1" operator="between">
      <formula>0.6</formula>
      <formula>0.85</formula>
    </cfRule>
    <cfRule type="cellIs" dxfId="194" priority="2707" stopIfTrue="1" operator="greaterThanOrEqual">
      <formula>0.85</formula>
    </cfRule>
    <cfRule type="cellIs" dxfId="193" priority="2706" operator="lessThan">
      <formula>0.6</formula>
    </cfRule>
    <cfRule type="cellIs" dxfId="192" priority="2705" stopIfTrue="1" operator="between">
      <formula>0.6</formula>
      <formula>0.85</formula>
    </cfRule>
    <cfRule type="cellIs" dxfId="191" priority="2704" stopIfTrue="1" operator="greaterThanOrEqual">
      <formula>0.85</formula>
    </cfRule>
    <cfRule type="cellIs" dxfId="190" priority="2703" operator="lessThan">
      <formula>0.6</formula>
    </cfRule>
    <cfRule type="cellIs" dxfId="189" priority="2702" stopIfTrue="1" operator="between">
      <formula>0.6</formula>
      <formula>0.85</formula>
    </cfRule>
    <cfRule type="cellIs" dxfId="188" priority="2701" stopIfTrue="1" operator="greaterThanOrEqual">
      <formula>0.85</formula>
    </cfRule>
    <cfRule type="cellIs" dxfId="187" priority="2700" operator="lessThan">
      <formula>0.6</formula>
    </cfRule>
    <cfRule type="cellIs" dxfId="186" priority="2699" stopIfTrue="1" operator="between">
      <formula>0.6</formula>
      <formula>0.85</formula>
    </cfRule>
    <cfRule type="cellIs" dxfId="185" priority="2698" stopIfTrue="1" operator="greaterThanOrEqual">
      <formula>0.85</formula>
    </cfRule>
    <cfRule type="cellIs" dxfId="184" priority="2697" operator="lessThan">
      <formula>0.6</formula>
    </cfRule>
    <cfRule type="cellIs" dxfId="183" priority="2696" stopIfTrue="1" operator="between">
      <formula>0.6</formula>
      <formula>0.85</formula>
    </cfRule>
    <cfRule type="cellIs" dxfId="182" priority="2695" stopIfTrue="1" operator="greaterThanOrEqual">
      <formula>0.85</formula>
    </cfRule>
    <cfRule type="cellIs" dxfId="181" priority="2694" operator="lessThan">
      <formula>0.6</formula>
    </cfRule>
    <cfRule type="cellIs" dxfId="180" priority="2693" stopIfTrue="1" operator="between">
      <formula>0.6</formula>
      <formula>0.85</formula>
    </cfRule>
    <cfRule type="cellIs" dxfId="179" priority="2692" stopIfTrue="1" operator="greaterThanOrEqual">
      <formula>0.85</formula>
    </cfRule>
    <cfRule type="cellIs" dxfId="178" priority="2691" operator="lessThan">
      <formula>0.6</formula>
    </cfRule>
    <cfRule type="cellIs" dxfId="177" priority="2690" stopIfTrue="1" operator="between">
      <formula>0.6</formula>
      <formula>0.85</formula>
    </cfRule>
    <cfRule type="cellIs" dxfId="176" priority="2689" stopIfTrue="1" operator="greaterThanOrEqual">
      <formula>0.85</formula>
    </cfRule>
    <cfRule type="cellIs" dxfId="175" priority="2688" operator="lessThan">
      <formula>0.6</formula>
    </cfRule>
    <cfRule type="cellIs" dxfId="174" priority="2687" stopIfTrue="1" operator="between">
      <formula>0.6</formula>
      <formula>0.85</formula>
    </cfRule>
    <cfRule type="cellIs" dxfId="173" priority="2686" stopIfTrue="1" operator="greaterThanOrEqual">
      <formula>0.85</formula>
    </cfRule>
    <cfRule type="cellIs" dxfId="172" priority="2685" operator="lessThan">
      <formula>0.6</formula>
    </cfRule>
    <cfRule type="cellIs" dxfId="171" priority="2684" stopIfTrue="1" operator="between">
      <formula>0.6</formula>
      <formula>0.85</formula>
    </cfRule>
    <cfRule type="cellIs" dxfId="170" priority="2683" stopIfTrue="1" operator="greaterThanOrEqual">
      <formula>0.85</formula>
    </cfRule>
    <cfRule type="cellIs" dxfId="169" priority="2682" operator="lessThan">
      <formula>0.6</formula>
    </cfRule>
    <cfRule type="cellIs" dxfId="168" priority="2681" stopIfTrue="1" operator="between">
      <formula>0.6</formula>
      <formula>0.85</formula>
    </cfRule>
    <cfRule type="cellIs" dxfId="167" priority="2680" stopIfTrue="1" operator="greaterThanOrEqual">
      <formula>0.85</formula>
    </cfRule>
    <cfRule type="cellIs" dxfId="166" priority="2679" operator="lessThan">
      <formula>0.6</formula>
    </cfRule>
    <cfRule type="cellIs" dxfId="165" priority="2742" operator="lessThan">
      <formula>0.6</formula>
    </cfRule>
    <cfRule type="cellIs" dxfId="164" priority="2827" stopIfTrue="1" operator="between">
      <formula>0.6</formula>
      <formula>0.85</formula>
    </cfRule>
    <cfRule type="cellIs" dxfId="163" priority="2833" stopIfTrue="1" operator="between">
      <formula>0.6</formula>
      <formula>0.85</formula>
    </cfRule>
    <cfRule type="cellIs" dxfId="162" priority="2832" stopIfTrue="1" operator="greaterThanOrEqual">
      <formula>0.85</formula>
    </cfRule>
    <cfRule type="cellIs" dxfId="161" priority="2831" stopIfTrue="1" operator="between">
      <formula>0.6</formula>
      <formula>0.85</formula>
    </cfRule>
    <cfRule type="cellIs" dxfId="160" priority="2830" stopIfTrue="1" operator="greaterThanOrEqual">
      <formula>0.85</formula>
    </cfRule>
    <cfRule type="cellIs" dxfId="159" priority="2829" stopIfTrue="1" operator="between">
      <formula>0.6</formula>
      <formula>0.85</formula>
    </cfRule>
  </conditionalFormatting>
  <conditionalFormatting sqref="AQ39:AQ40">
    <cfRule type="cellIs" dxfId="158" priority="2674" stopIfTrue="1" operator="greaterThanOrEqual">
      <formula>0.85</formula>
    </cfRule>
    <cfRule type="cellIs" dxfId="157" priority="2609" operator="lessThan">
      <formula>0.6</formula>
    </cfRule>
    <cfRule type="cellIs" dxfId="156" priority="2675" stopIfTrue="1" operator="between">
      <formula>0.6</formula>
      <formula>0.85</formula>
    </cfRule>
  </conditionalFormatting>
  <conditionalFormatting sqref="AQ40">
    <cfRule type="cellIs" dxfId="155" priority="2665" stopIfTrue="1" operator="between">
      <formula>0.6</formula>
      <formula>0.85</formula>
    </cfRule>
    <cfRule type="cellIs" dxfId="154" priority="2664" stopIfTrue="1" operator="greaterThanOrEqual">
      <formula>0.85</formula>
    </cfRule>
    <cfRule type="cellIs" dxfId="153" priority="2663" stopIfTrue="1" operator="between">
      <formula>0.6</formula>
      <formula>0.85</formula>
    </cfRule>
    <cfRule type="cellIs" dxfId="152" priority="2662" stopIfTrue="1" operator="greaterThanOrEqual">
      <formula>0.85</formula>
    </cfRule>
    <cfRule type="cellIs" dxfId="151" priority="2661" stopIfTrue="1" operator="between">
      <formula>0.6</formula>
      <formula>0.85</formula>
    </cfRule>
    <cfRule type="cellIs" dxfId="150" priority="2660" stopIfTrue="1" operator="greaterThanOrEqual">
      <formula>0.85</formula>
    </cfRule>
    <cfRule type="cellIs" dxfId="149" priority="2659" stopIfTrue="1" operator="between">
      <formula>0.6</formula>
      <formula>0.85</formula>
    </cfRule>
    <cfRule type="cellIs" dxfId="148" priority="2658" stopIfTrue="1" operator="greaterThanOrEqual">
      <formula>0.85</formula>
    </cfRule>
    <cfRule type="cellIs" dxfId="147" priority="2657" stopIfTrue="1" operator="between">
      <formula>0.6</formula>
      <formula>0.85</formula>
    </cfRule>
    <cfRule type="cellIs" dxfId="146" priority="2656" stopIfTrue="1" operator="greaterThanOrEqual">
      <formula>0.85</formula>
    </cfRule>
    <cfRule type="cellIs" dxfId="145" priority="2655" stopIfTrue="1" operator="between">
      <formula>0.6</formula>
      <formula>0.85</formula>
    </cfRule>
    <cfRule type="cellIs" dxfId="144" priority="2654" stopIfTrue="1" operator="greaterThanOrEqual">
      <formula>0.85</formula>
    </cfRule>
    <cfRule type="cellIs" dxfId="143" priority="2653" stopIfTrue="1" operator="between">
      <formula>0.6</formula>
      <formula>0.85</formula>
    </cfRule>
    <cfRule type="cellIs" dxfId="142" priority="2652" stopIfTrue="1" operator="greaterThanOrEqual">
      <formula>0.85</formula>
    </cfRule>
    <cfRule type="cellIs" dxfId="141" priority="2651" stopIfTrue="1" operator="between">
      <formula>0.6</formula>
      <formula>0.85</formula>
    </cfRule>
    <cfRule type="cellIs" dxfId="140" priority="2650" stopIfTrue="1" operator="greaterThanOrEqual">
      <formula>0.85</formula>
    </cfRule>
    <cfRule type="cellIs" dxfId="139" priority="2649" stopIfTrue="1" operator="between">
      <formula>0.6</formula>
      <formula>0.85</formula>
    </cfRule>
    <cfRule type="cellIs" dxfId="138" priority="2648" stopIfTrue="1" operator="greaterThanOrEqual">
      <formula>0.85</formula>
    </cfRule>
    <cfRule type="cellIs" dxfId="137" priority="2647" stopIfTrue="1" operator="between">
      <formula>0.6</formula>
      <formula>0.85</formula>
    </cfRule>
    <cfRule type="cellIs" dxfId="136" priority="2646" stopIfTrue="1" operator="greaterThanOrEqual">
      <formula>0.85</formula>
    </cfRule>
    <cfRule type="cellIs" dxfId="135" priority="2645" stopIfTrue="1" operator="between">
      <formula>0.6</formula>
      <formula>0.85</formula>
    </cfRule>
    <cfRule type="cellIs" dxfId="134" priority="2644" stopIfTrue="1" operator="greaterThanOrEqual">
      <formula>0.85</formula>
    </cfRule>
    <cfRule type="cellIs" dxfId="133" priority="2643" stopIfTrue="1" operator="between">
      <formula>0.6</formula>
      <formula>0.85</formula>
    </cfRule>
    <cfRule type="cellIs" dxfId="132" priority="2642" stopIfTrue="1" operator="greaterThanOrEqual">
      <formula>0.85</formula>
    </cfRule>
    <cfRule type="cellIs" dxfId="131" priority="2641" stopIfTrue="1" operator="between">
      <formula>0.6</formula>
      <formula>0.85</formula>
    </cfRule>
    <cfRule type="cellIs" dxfId="130" priority="2640" stopIfTrue="1" operator="greaterThanOrEqual">
      <formula>0.85</formula>
    </cfRule>
    <cfRule type="cellIs" dxfId="129" priority="2639" stopIfTrue="1" operator="between">
      <formula>0.6</formula>
      <formula>0.85</formula>
    </cfRule>
    <cfRule type="cellIs" dxfId="128" priority="2638" stopIfTrue="1" operator="greaterThanOrEqual">
      <formula>0.85</formula>
    </cfRule>
    <cfRule type="cellIs" dxfId="127" priority="2637" stopIfTrue="1" operator="between">
      <formula>0.6</formula>
      <formula>0.85</formula>
    </cfRule>
    <cfRule type="cellIs" dxfId="126" priority="2636" stopIfTrue="1" operator="greaterThanOrEqual">
      <formula>0.85</formula>
    </cfRule>
    <cfRule type="cellIs" dxfId="125" priority="2635" stopIfTrue="1" operator="between">
      <formula>0.6</formula>
      <formula>0.85</formula>
    </cfRule>
    <cfRule type="cellIs" dxfId="124" priority="2634" stopIfTrue="1" operator="greaterThanOrEqual">
      <formula>0.85</formula>
    </cfRule>
    <cfRule type="cellIs" dxfId="123" priority="2633" stopIfTrue="1" operator="between">
      <formula>0.6</formula>
      <formula>0.85</formula>
    </cfRule>
    <cfRule type="cellIs" dxfId="122" priority="2632" stopIfTrue="1" operator="greaterThanOrEqual">
      <formula>0.85</formula>
    </cfRule>
    <cfRule type="cellIs" dxfId="121" priority="2631" stopIfTrue="1" operator="between">
      <formula>0.6</formula>
      <formula>0.85</formula>
    </cfRule>
    <cfRule type="cellIs" dxfId="120" priority="2630" stopIfTrue="1" operator="greaterThanOrEqual">
      <formula>0.85</formula>
    </cfRule>
    <cfRule type="cellIs" dxfId="119" priority="2629" stopIfTrue="1" operator="between">
      <formula>0.6</formula>
      <formula>0.85</formula>
    </cfRule>
    <cfRule type="cellIs" dxfId="118" priority="2628" stopIfTrue="1" operator="greaterThanOrEqual">
      <formula>0.85</formula>
    </cfRule>
    <cfRule type="cellIs" dxfId="117" priority="2627" stopIfTrue="1" operator="between">
      <formula>0.6</formula>
      <formula>0.85</formula>
    </cfRule>
    <cfRule type="cellIs" dxfId="116" priority="2626" stopIfTrue="1" operator="greaterThanOrEqual">
      <formula>0.85</formula>
    </cfRule>
    <cfRule type="cellIs" dxfId="115" priority="2625" stopIfTrue="1" operator="between">
      <formula>0.6</formula>
      <formula>0.85</formula>
    </cfRule>
    <cfRule type="cellIs" dxfId="114" priority="2624" stopIfTrue="1" operator="greaterThanOrEqual">
      <formula>0.85</formula>
    </cfRule>
    <cfRule type="cellIs" dxfId="113" priority="2623" stopIfTrue="1" operator="between">
      <formula>0.6</formula>
      <formula>0.85</formula>
    </cfRule>
    <cfRule type="cellIs" dxfId="112" priority="2622" stopIfTrue="1" operator="greaterThanOrEqual">
      <formula>0.85</formula>
    </cfRule>
    <cfRule type="cellIs" dxfId="111" priority="2621" stopIfTrue="1" operator="between">
      <formula>0.6</formula>
      <formula>0.85</formula>
    </cfRule>
    <cfRule type="cellIs" dxfId="110" priority="2620" stopIfTrue="1" operator="greaterThanOrEqual">
      <formula>0.85</formula>
    </cfRule>
    <cfRule type="cellIs" dxfId="109" priority="2619" stopIfTrue="1" operator="between">
      <formula>0.6</formula>
      <formula>0.85</formula>
    </cfRule>
    <cfRule type="cellIs" dxfId="108" priority="2618" stopIfTrue="1" operator="greaterThanOrEqual">
      <formula>0.85</formula>
    </cfRule>
    <cfRule type="cellIs" dxfId="107" priority="2617" stopIfTrue="1" operator="between">
      <formula>0.6</formula>
      <formula>0.85</formula>
    </cfRule>
    <cfRule type="cellIs" dxfId="106" priority="2616" stopIfTrue="1" operator="greaterThanOrEqual">
      <formula>0.85</formula>
    </cfRule>
    <cfRule type="cellIs" dxfId="105" priority="2615" stopIfTrue="1" operator="between">
      <formula>0.6</formula>
      <formula>0.85</formula>
    </cfRule>
    <cfRule type="cellIs" dxfId="104" priority="2614" stopIfTrue="1" operator="greaterThanOrEqual">
      <formula>0.85</formula>
    </cfRule>
    <cfRule type="cellIs" dxfId="103" priority="2613" stopIfTrue="1" operator="between">
      <formula>0.6</formula>
      <formula>0.85</formula>
    </cfRule>
    <cfRule type="cellIs" dxfId="102" priority="2612" stopIfTrue="1" operator="greaterThanOrEqual">
      <formula>0.85</formula>
    </cfRule>
    <cfRule type="cellIs" dxfId="101" priority="2611" stopIfTrue="1" operator="between">
      <formula>0.6</formula>
      <formula>0.85</formula>
    </cfRule>
    <cfRule type="cellIs" dxfId="100" priority="2610" stopIfTrue="1" operator="greaterThanOrEqual">
      <formula>0.85</formula>
    </cfRule>
    <cfRule type="cellIs" dxfId="99" priority="2673" stopIfTrue="1" operator="between">
      <formula>0.6</formula>
      <formula>0.85</formula>
    </cfRule>
    <cfRule type="cellIs" dxfId="98" priority="2672" stopIfTrue="1" operator="greaterThanOrEqual">
      <formula>0.85</formula>
    </cfRule>
    <cfRule type="cellIs" dxfId="97" priority="2607" stopIfTrue="1" operator="greaterThanOrEqual">
      <formula>0.85</formula>
    </cfRule>
    <cfRule type="cellIs" dxfId="96" priority="2671" stopIfTrue="1" operator="between">
      <formula>0.6</formula>
      <formula>0.85</formula>
    </cfRule>
    <cfRule type="cellIs" dxfId="95" priority="2605" stopIfTrue="1" operator="between">
      <formula>0.6</formula>
      <formula>0.85</formula>
    </cfRule>
    <cfRule type="cellIs" dxfId="94" priority="2604" stopIfTrue="1" operator="greaterThanOrEqual">
      <formula>0.85</formula>
    </cfRule>
    <cfRule type="cellIs" dxfId="93" priority="2603" operator="lessThan">
      <formula>0.6</formula>
    </cfRule>
    <cfRule type="cellIs" dxfId="92" priority="2602" stopIfTrue="1" operator="between">
      <formula>0.6</formula>
      <formula>0.85</formula>
    </cfRule>
    <cfRule type="cellIs" dxfId="91" priority="2601" stopIfTrue="1" operator="greaterThanOrEqual">
      <formula>0.85</formula>
    </cfRule>
    <cfRule type="cellIs" dxfId="90" priority="2600" operator="lessThan">
      <formula>0.6</formula>
    </cfRule>
    <cfRule type="cellIs" dxfId="89" priority="2599" stopIfTrue="1" operator="between">
      <formula>0.6</formula>
      <formula>0.85</formula>
    </cfRule>
    <cfRule type="cellIs" dxfId="88" priority="2598" stopIfTrue="1" operator="greaterThanOrEqual">
      <formula>0.85</formula>
    </cfRule>
    <cfRule type="cellIs" dxfId="87" priority="2597" operator="lessThan">
      <formula>0.6</formula>
    </cfRule>
    <cfRule type="cellIs" dxfId="86" priority="2596" stopIfTrue="1" operator="between">
      <formula>0.6</formula>
      <formula>0.85</formula>
    </cfRule>
    <cfRule type="cellIs" dxfId="85" priority="2595" stopIfTrue="1" operator="greaterThanOrEqual">
      <formula>0.85</formula>
    </cfRule>
    <cfRule type="cellIs" dxfId="84" priority="2594" operator="lessThan">
      <formula>0.6</formula>
    </cfRule>
    <cfRule type="cellIs" dxfId="83" priority="2593" stopIfTrue="1" operator="between">
      <formula>0.6</formula>
      <formula>0.85</formula>
    </cfRule>
    <cfRule type="cellIs" dxfId="82" priority="2592" stopIfTrue="1" operator="greaterThanOrEqual">
      <formula>0.85</formula>
    </cfRule>
    <cfRule type="cellIs" dxfId="81" priority="2591" operator="lessThan">
      <formula>0.6</formula>
    </cfRule>
    <cfRule type="cellIs" dxfId="80" priority="2590" stopIfTrue="1" operator="between">
      <formula>0.6</formula>
      <formula>0.85</formula>
    </cfRule>
    <cfRule type="cellIs" dxfId="79" priority="2589" stopIfTrue="1" operator="greaterThanOrEqual">
      <formula>0.85</formula>
    </cfRule>
    <cfRule type="cellIs" dxfId="78" priority="2588" operator="lessThan">
      <formula>0.6</formula>
    </cfRule>
    <cfRule type="cellIs" dxfId="77" priority="2587" stopIfTrue="1" operator="between">
      <formula>0.6</formula>
      <formula>0.85</formula>
    </cfRule>
    <cfRule type="cellIs" dxfId="76" priority="2586" stopIfTrue="1" operator="greaterThanOrEqual">
      <formula>0.85</formula>
    </cfRule>
    <cfRule type="cellIs" dxfId="75" priority="2585" operator="lessThan">
      <formula>0.6</formula>
    </cfRule>
    <cfRule type="cellIs" dxfId="74" priority="2584" stopIfTrue="1" operator="between">
      <formula>0.6</formula>
      <formula>0.85</formula>
    </cfRule>
    <cfRule type="cellIs" dxfId="73" priority="2583" stopIfTrue="1" operator="greaterThanOrEqual">
      <formula>0.85</formula>
    </cfRule>
    <cfRule type="cellIs" dxfId="72" priority="2582" operator="lessThan">
      <formula>0.6</formula>
    </cfRule>
    <cfRule type="cellIs" dxfId="71" priority="2581" stopIfTrue="1" operator="between">
      <formula>0.6</formula>
      <formula>0.85</formula>
    </cfRule>
    <cfRule type="cellIs" dxfId="70" priority="2580" stopIfTrue="1" operator="greaterThanOrEqual">
      <formula>0.85</formula>
    </cfRule>
    <cfRule type="cellIs" dxfId="69" priority="2579" operator="lessThan">
      <formula>0.6</formula>
    </cfRule>
    <cfRule type="cellIs" dxfId="68" priority="2578" stopIfTrue="1" operator="between">
      <formula>0.6</formula>
      <formula>0.85</formula>
    </cfRule>
    <cfRule type="cellIs" dxfId="67" priority="2577" stopIfTrue="1" operator="greaterThanOrEqual">
      <formula>0.85</formula>
    </cfRule>
    <cfRule type="cellIs" dxfId="66" priority="2576" operator="lessThan">
      <formula>0.6</formula>
    </cfRule>
    <cfRule type="cellIs" dxfId="65" priority="2575" stopIfTrue="1" operator="between">
      <formula>0.6</formula>
      <formula>0.85</formula>
    </cfRule>
    <cfRule type="cellIs" dxfId="64" priority="2574" stopIfTrue="1" operator="greaterThanOrEqual">
      <formula>0.85</formula>
    </cfRule>
    <cfRule type="cellIs" dxfId="63" priority="2573" operator="lessThan">
      <formula>0.6</formula>
    </cfRule>
    <cfRule type="cellIs" dxfId="62" priority="2572" stopIfTrue="1" operator="between">
      <formula>0.6</formula>
      <formula>0.85</formula>
    </cfRule>
    <cfRule type="cellIs" dxfId="61" priority="2571" stopIfTrue="1" operator="greaterThanOrEqual">
      <formula>0.85</formula>
    </cfRule>
    <cfRule type="cellIs" dxfId="60" priority="2570" operator="lessThan">
      <formula>0.6</formula>
    </cfRule>
    <cfRule type="cellIs" dxfId="59" priority="2569" stopIfTrue="1" operator="between">
      <formula>0.6</formula>
      <formula>0.85</formula>
    </cfRule>
    <cfRule type="cellIs" dxfId="58" priority="2568" stopIfTrue="1" operator="greaterThanOrEqual">
      <formula>0.85</formula>
    </cfRule>
    <cfRule type="cellIs" dxfId="57" priority="2567" operator="lessThan">
      <formula>0.6</formula>
    </cfRule>
    <cfRule type="cellIs" dxfId="56" priority="2566" stopIfTrue="1" operator="between">
      <formula>0.6</formula>
      <formula>0.85</formula>
    </cfRule>
    <cfRule type="cellIs" dxfId="55" priority="2565" stopIfTrue="1" operator="greaterThanOrEqual">
      <formula>0.85</formula>
    </cfRule>
    <cfRule type="cellIs" dxfId="54" priority="2564" operator="lessThan">
      <formula>0.6</formula>
    </cfRule>
    <cfRule type="cellIs" dxfId="53" priority="2563" stopIfTrue="1" operator="between">
      <formula>0.6</formula>
      <formula>0.85</formula>
    </cfRule>
    <cfRule type="cellIs" dxfId="52" priority="2562" stopIfTrue="1" operator="greaterThanOrEqual">
      <formula>0.85</formula>
    </cfRule>
    <cfRule type="cellIs" dxfId="51" priority="2561" operator="lessThan">
      <formula>0.6</formula>
    </cfRule>
    <cfRule type="cellIs" dxfId="50" priority="2560" stopIfTrue="1" operator="between">
      <formula>0.6</formula>
      <formula>0.85</formula>
    </cfRule>
    <cfRule type="cellIs" dxfId="49" priority="2559" stopIfTrue="1" operator="greaterThanOrEqual">
      <formula>0.85</formula>
    </cfRule>
    <cfRule type="cellIs" dxfId="48" priority="2558" operator="lessThan">
      <formula>0.6</formula>
    </cfRule>
    <cfRule type="cellIs" dxfId="47" priority="2557" stopIfTrue="1" operator="between">
      <formula>0.6</formula>
      <formula>0.85</formula>
    </cfRule>
    <cfRule type="cellIs" dxfId="46" priority="2556" stopIfTrue="1" operator="greaterThanOrEqual">
      <formula>0.85</formula>
    </cfRule>
    <cfRule type="cellIs" dxfId="45" priority="2555" operator="lessThan">
      <formula>0.6</formula>
    </cfRule>
    <cfRule type="cellIs" dxfId="44" priority="2554" stopIfTrue="1" operator="between">
      <formula>0.6</formula>
      <formula>0.85</formula>
    </cfRule>
    <cfRule type="cellIs" dxfId="43" priority="2553" stopIfTrue="1" operator="greaterThanOrEqual">
      <formula>0.85</formula>
    </cfRule>
    <cfRule type="cellIs" dxfId="42" priority="2552" operator="lessThan">
      <formula>0.6</formula>
    </cfRule>
    <cfRule type="cellIs" dxfId="41" priority="2551" stopIfTrue="1" operator="between">
      <formula>0.6</formula>
      <formula>0.85</formula>
    </cfRule>
    <cfRule type="cellIs" dxfId="40" priority="2550" stopIfTrue="1" operator="greaterThanOrEqual">
      <formula>0.85</formula>
    </cfRule>
    <cfRule type="cellIs" dxfId="39" priority="2549" operator="lessThan">
      <formula>0.6</formula>
    </cfRule>
    <cfRule type="cellIs" dxfId="38" priority="2548" stopIfTrue="1" operator="between">
      <formula>0.6</formula>
      <formula>0.85</formula>
    </cfRule>
    <cfRule type="cellIs" dxfId="37" priority="2547" stopIfTrue="1" operator="greaterThanOrEqual">
      <formula>0.85</formula>
    </cfRule>
    <cfRule type="cellIs" dxfId="36" priority="2546" operator="lessThan">
      <formula>0.6</formula>
    </cfRule>
    <cfRule type="cellIs" dxfId="35" priority="2545" stopIfTrue="1" operator="between">
      <formula>0.6</formula>
      <formula>0.85</formula>
    </cfRule>
    <cfRule type="cellIs" dxfId="34" priority="2544" stopIfTrue="1" operator="greaterThanOrEqual">
      <formula>0.85</formula>
    </cfRule>
    <cfRule type="cellIs" dxfId="33" priority="2543" operator="lessThan">
      <formula>0.6</formula>
    </cfRule>
    <cfRule type="cellIs" dxfId="32" priority="2542" stopIfTrue="1" operator="between">
      <formula>0.6</formula>
      <formula>0.85</formula>
    </cfRule>
    <cfRule type="cellIs" dxfId="31" priority="2541" stopIfTrue="1" operator="greaterThanOrEqual">
      <formula>0.85</formula>
    </cfRule>
    <cfRule type="cellIs" dxfId="30" priority="2540" operator="lessThan">
      <formula>0.6</formula>
    </cfRule>
    <cfRule type="cellIs" dxfId="29" priority="2539" stopIfTrue="1" operator="between">
      <formula>0.6</formula>
      <formula>0.85</formula>
    </cfRule>
    <cfRule type="cellIs" dxfId="28" priority="2538" stopIfTrue="1" operator="greaterThanOrEqual">
      <formula>0.85</formula>
    </cfRule>
    <cfRule type="cellIs" dxfId="27" priority="2537" operator="lessThan">
      <formula>0.6</formula>
    </cfRule>
    <cfRule type="cellIs" dxfId="26" priority="2536" stopIfTrue="1" operator="between">
      <formula>0.6</formula>
      <formula>0.85</formula>
    </cfRule>
    <cfRule type="cellIs" dxfId="25" priority="2535" stopIfTrue="1" operator="greaterThanOrEqual">
      <formula>0.85</formula>
    </cfRule>
    <cfRule type="cellIs" dxfId="24" priority="2534" operator="lessThan">
      <formula>0.6</formula>
    </cfRule>
    <cfRule type="cellIs" dxfId="23" priority="2533" stopIfTrue="1" operator="between">
      <formula>0.6</formula>
      <formula>0.85</formula>
    </cfRule>
    <cfRule type="cellIs" dxfId="22" priority="2532" stopIfTrue="1" operator="greaterThanOrEqual">
      <formula>0.85</formula>
    </cfRule>
    <cfRule type="cellIs" dxfId="21" priority="2531" operator="lessThan">
      <formula>0.6</formula>
    </cfRule>
    <cfRule type="cellIs" dxfId="20" priority="2530" stopIfTrue="1" operator="between">
      <formula>0.6</formula>
      <formula>0.85</formula>
    </cfRule>
    <cfRule type="cellIs" dxfId="19" priority="2529" stopIfTrue="1" operator="greaterThanOrEqual">
      <formula>0.85</formula>
    </cfRule>
    <cfRule type="cellIs" dxfId="18" priority="2528" operator="lessThan">
      <formula>0.6</formula>
    </cfRule>
    <cfRule type="cellIs" dxfId="17" priority="2527" stopIfTrue="1" operator="between">
      <formula>0.6</formula>
      <formula>0.85</formula>
    </cfRule>
    <cfRule type="cellIs" dxfId="16" priority="2526" stopIfTrue="1" operator="greaterThanOrEqual">
      <formula>0.85</formula>
    </cfRule>
    <cfRule type="cellIs" dxfId="15" priority="2525" operator="lessThan">
      <formula>0.6</formula>
    </cfRule>
    <cfRule type="cellIs" dxfId="14" priority="2524" stopIfTrue="1" operator="between">
      <formula>0.6</formula>
      <formula>0.85</formula>
    </cfRule>
    <cfRule type="cellIs" dxfId="13" priority="2523" stopIfTrue="1" operator="greaterThanOrEqual">
      <formula>0.85</formula>
    </cfRule>
    <cfRule type="cellIs" dxfId="12" priority="2522" operator="lessThan">
      <formula>0.6</formula>
    </cfRule>
    <cfRule type="cellIs" dxfId="11" priority="2521" stopIfTrue="1" operator="between">
      <formula>0.6</formula>
      <formula>0.85</formula>
    </cfRule>
    <cfRule type="cellIs" dxfId="10" priority="2520" stopIfTrue="1" operator="greaterThanOrEqual">
      <formula>0.85</formula>
    </cfRule>
    <cfRule type="cellIs" dxfId="9" priority="2519" operator="lessThan">
      <formula>0.6</formula>
    </cfRule>
    <cfRule type="cellIs" dxfId="8" priority="2515" stopIfTrue="1" operator="between">
      <formula>0.6</formula>
      <formula>0.85</formula>
    </cfRule>
    <cfRule type="cellIs" dxfId="7" priority="2514" stopIfTrue="1" operator="greaterThanOrEqual">
      <formula>0.85</formula>
    </cfRule>
    <cfRule type="cellIs" dxfId="6" priority="2449" operator="lessThan">
      <formula>0.6</formula>
    </cfRule>
    <cfRule type="cellIs" dxfId="5" priority="2670" stopIfTrue="1" operator="greaterThanOrEqual">
      <formula>0.85</formula>
    </cfRule>
    <cfRule type="cellIs" dxfId="4" priority="2669" stopIfTrue="1" operator="between">
      <formula>0.6</formula>
      <formula>0.85</formula>
    </cfRule>
    <cfRule type="cellIs" dxfId="3" priority="2668" stopIfTrue="1" operator="greaterThanOrEqual">
      <formula>0.85</formula>
    </cfRule>
    <cfRule type="cellIs" dxfId="2" priority="2667" stopIfTrue="1" operator="between">
      <formula>0.6</formula>
      <formula>0.85</formula>
    </cfRule>
    <cfRule type="cellIs" dxfId="1" priority="2666" stopIfTrue="1" operator="greaterThanOrEqual">
      <formula>0.85</formula>
    </cfRule>
    <cfRule type="cellIs" dxfId="0" priority="2608" stopIfTrue="1" operator="between">
      <formula>0.6</formula>
      <formula>0.85</formula>
    </cfRule>
  </conditionalFormatting>
  <pageMargins left="0.44" right="0.35" top="0.56000000000000005" bottom="0.69" header="0.3" footer="0.3"/>
  <pageSetup fitToWidth="0" fitToHeight="2" orientation="landscape" r:id="rId1"/>
  <headerFooter>
    <oddHeader>&amp;CDepartment of Juvenile Services  &amp;A</oddHeader>
    <oddFooter>&amp;CData for most recent month is provisional, and will be updated in three subsequent data extracts.
 *** Excludes shelter programs.. **** Out of state programs serve the highest risk DJS youth, even those listed as "Staff Secure".&amp;R&amp;A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35"/>
  <sheetViews>
    <sheetView topLeftCell="A24" workbookViewId="0">
      <selection sqref="A1:XFD1048576"/>
    </sheetView>
  </sheetViews>
  <sheetFormatPr defaultRowHeight="13.2" x14ac:dyDescent="0.25"/>
  <cols>
    <col min="1" max="1" width="17.5546875" customWidth="1"/>
    <col min="2" max="2" width="7.6640625" customWidth="1"/>
    <col min="3" max="3" width="10.33203125" customWidth="1"/>
    <col min="4" max="4" width="9.6640625" customWidth="1"/>
    <col min="5" max="5" width="10.33203125" customWidth="1"/>
    <col min="6" max="6" width="9.6640625" customWidth="1"/>
    <col min="7" max="7" width="9" customWidth="1"/>
    <col min="8" max="9" width="9.6640625" customWidth="1"/>
    <col min="10" max="10" width="11" customWidth="1"/>
    <col min="11" max="12" width="10.44140625" customWidth="1"/>
    <col min="13" max="13" width="9" customWidth="1"/>
    <col min="14" max="14" width="9.5546875" customWidth="1"/>
    <col min="15" max="15" width="8.5546875" customWidth="1"/>
    <col min="16" max="16" width="8.33203125" customWidth="1"/>
  </cols>
  <sheetData>
    <row r="1" spans="1:12" ht="21" x14ac:dyDescent="0.4">
      <c r="A1" s="211" t="s">
        <v>178</v>
      </c>
    </row>
    <row r="2" spans="1:12" ht="18.600000000000001" thickBot="1" x14ac:dyDescent="0.4">
      <c r="A2" s="212" t="s">
        <v>179</v>
      </c>
      <c r="B2" s="213"/>
      <c r="C2" s="213"/>
      <c r="D2" s="213"/>
      <c r="E2" s="213"/>
    </row>
    <row r="3" spans="1:12" ht="24.6" thickBot="1" x14ac:dyDescent="0.3">
      <c r="A3" s="215" t="s">
        <v>181</v>
      </c>
      <c r="B3" s="288" t="s">
        <v>182</v>
      </c>
      <c r="C3" s="666">
        <v>46126</v>
      </c>
      <c r="D3" s="512">
        <v>46140</v>
      </c>
      <c r="E3" s="512">
        <v>46154</v>
      </c>
      <c r="F3" s="666">
        <v>45803</v>
      </c>
      <c r="G3" s="512">
        <v>46182</v>
      </c>
      <c r="H3" s="512">
        <v>46196</v>
      </c>
      <c r="I3" s="512">
        <v>46210</v>
      </c>
      <c r="J3" s="666">
        <v>46224</v>
      </c>
      <c r="K3" s="292" t="s">
        <v>183</v>
      </c>
      <c r="L3" s="293" t="s">
        <v>194</v>
      </c>
    </row>
    <row r="4" spans="1:12" ht="14.4" x14ac:dyDescent="0.3">
      <c r="A4" s="289" t="s">
        <v>184</v>
      </c>
      <c r="B4" s="219">
        <v>516</v>
      </c>
      <c r="C4" s="472">
        <v>603</v>
      </c>
      <c r="D4" s="473">
        <v>603</v>
      </c>
      <c r="E4" s="472">
        <v>606</v>
      </c>
      <c r="F4" s="473">
        <v>606</v>
      </c>
      <c r="G4" s="473">
        <v>613</v>
      </c>
      <c r="H4" s="472">
        <v>606</v>
      </c>
      <c r="I4" s="472">
        <v>624</v>
      </c>
      <c r="J4" s="473">
        <v>627</v>
      </c>
      <c r="K4" s="218">
        <f>AVERAGE(C4:J4)</f>
        <v>611</v>
      </c>
      <c r="L4" s="220">
        <f t="shared" ref="L4:L29" si="0">(J4-B4)/B4</f>
        <v>0.21511627906976744</v>
      </c>
    </row>
    <row r="5" spans="1:12" x14ac:dyDescent="0.25">
      <c r="A5" s="221" t="s">
        <v>8</v>
      </c>
      <c r="B5" s="222">
        <v>108</v>
      </c>
      <c r="C5" s="326">
        <v>124</v>
      </c>
      <c r="D5" s="378">
        <v>127</v>
      </c>
      <c r="E5" s="326">
        <v>127</v>
      </c>
      <c r="F5" s="378">
        <v>126</v>
      </c>
      <c r="G5" s="378">
        <v>126</v>
      </c>
      <c r="H5" s="326">
        <v>126</v>
      </c>
      <c r="I5" s="326">
        <v>125</v>
      </c>
      <c r="J5" s="378">
        <v>126</v>
      </c>
      <c r="K5" s="299">
        <f t="shared" ref="K5:K13" si="1">AVERAGE(C5:J5)</f>
        <v>125.875</v>
      </c>
      <c r="L5" s="223">
        <f t="shared" si="0"/>
        <v>0.16666666666666666</v>
      </c>
    </row>
    <row r="6" spans="1:12" x14ac:dyDescent="0.25">
      <c r="A6" s="224" t="s">
        <v>12</v>
      </c>
      <c r="B6" s="225">
        <v>126</v>
      </c>
      <c r="C6" s="327">
        <v>132</v>
      </c>
      <c r="D6" s="263">
        <v>132</v>
      </c>
      <c r="E6" s="327">
        <v>131</v>
      </c>
      <c r="F6" s="263">
        <v>130</v>
      </c>
      <c r="G6" s="263">
        <v>130</v>
      </c>
      <c r="H6" s="327">
        <v>132</v>
      </c>
      <c r="I6" s="327">
        <v>130</v>
      </c>
      <c r="J6" s="263">
        <v>130</v>
      </c>
      <c r="K6" s="280">
        <f t="shared" si="1"/>
        <v>130.875</v>
      </c>
      <c r="L6" s="226">
        <f t="shared" si="0"/>
        <v>3.1746031746031744E-2</v>
      </c>
    </row>
    <row r="7" spans="1:12" x14ac:dyDescent="0.25">
      <c r="A7" s="221" t="s">
        <v>10</v>
      </c>
      <c r="B7" s="222">
        <v>37</v>
      </c>
      <c r="C7" s="326">
        <v>38</v>
      </c>
      <c r="D7" s="378">
        <v>37</v>
      </c>
      <c r="E7" s="326">
        <v>39</v>
      </c>
      <c r="F7" s="378">
        <v>40</v>
      </c>
      <c r="G7" s="378">
        <v>40</v>
      </c>
      <c r="H7" s="326">
        <v>36</v>
      </c>
      <c r="I7" s="326">
        <v>41</v>
      </c>
      <c r="J7" s="378">
        <v>41</v>
      </c>
      <c r="K7" s="299">
        <f t="shared" si="1"/>
        <v>39</v>
      </c>
      <c r="L7" s="223">
        <f t="shared" si="0"/>
        <v>0.10810810810810811</v>
      </c>
    </row>
    <row r="8" spans="1:12" x14ac:dyDescent="0.25">
      <c r="A8" s="224" t="s">
        <v>79</v>
      </c>
      <c r="B8" s="225">
        <v>32</v>
      </c>
      <c r="C8" s="327">
        <v>49</v>
      </c>
      <c r="D8" s="263">
        <v>49</v>
      </c>
      <c r="E8" s="327">
        <v>51</v>
      </c>
      <c r="F8" s="263">
        <v>53</v>
      </c>
      <c r="G8" s="263">
        <v>54</v>
      </c>
      <c r="H8" s="327">
        <v>46</v>
      </c>
      <c r="I8" s="327">
        <v>59</v>
      </c>
      <c r="J8" s="263">
        <v>60</v>
      </c>
      <c r="K8" s="280">
        <f t="shared" si="1"/>
        <v>52.625</v>
      </c>
      <c r="L8" s="226">
        <f t="shared" si="0"/>
        <v>0.875</v>
      </c>
    </row>
    <row r="9" spans="1:12" x14ac:dyDescent="0.25">
      <c r="A9" s="221" t="s">
        <v>9</v>
      </c>
      <c r="B9" s="222">
        <v>58</v>
      </c>
      <c r="C9" s="326">
        <v>107</v>
      </c>
      <c r="D9" s="378">
        <v>106</v>
      </c>
      <c r="E9" s="326">
        <v>105</v>
      </c>
      <c r="F9" s="378">
        <v>105</v>
      </c>
      <c r="G9" s="378">
        <v>105</v>
      </c>
      <c r="H9" s="326">
        <v>108</v>
      </c>
      <c r="I9" s="326">
        <v>108</v>
      </c>
      <c r="J9" s="378">
        <v>108</v>
      </c>
      <c r="K9" s="299">
        <f t="shared" si="1"/>
        <v>106.5</v>
      </c>
      <c r="L9" s="223">
        <f t="shared" si="0"/>
        <v>0.86206896551724133</v>
      </c>
    </row>
    <row r="10" spans="1:12" x14ac:dyDescent="0.25">
      <c r="A10" s="224" t="s">
        <v>11</v>
      </c>
      <c r="B10" s="225">
        <v>33</v>
      </c>
      <c r="C10" s="327">
        <v>0</v>
      </c>
      <c r="D10" s="263">
        <v>0</v>
      </c>
      <c r="E10" s="327">
        <v>0</v>
      </c>
      <c r="F10" s="263">
        <v>0</v>
      </c>
      <c r="G10" s="263">
        <v>0</v>
      </c>
      <c r="H10" s="327">
        <v>0</v>
      </c>
      <c r="I10" s="327">
        <v>0</v>
      </c>
      <c r="J10" s="263">
        <v>0</v>
      </c>
      <c r="K10" s="280">
        <f t="shared" si="1"/>
        <v>0</v>
      </c>
      <c r="L10" s="226">
        <f t="shared" si="0"/>
        <v>-1</v>
      </c>
    </row>
    <row r="11" spans="1:12" x14ac:dyDescent="0.25">
      <c r="A11" s="221" t="s">
        <v>185</v>
      </c>
      <c r="B11" s="222">
        <v>38</v>
      </c>
      <c r="C11" s="326">
        <v>45</v>
      </c>
      <c r="D11" s="378">
        <v>45</v>
      </c>
      <c r="E11" s="326">
        <v>45</v>
      </c>
      <c r="F11" s="378">
        <v>44</v>
      </c>
      <c r="G11" s="378">
        <v>45</v>
      </c>
      <c r="H11" s="326">
        <v>45</v>
      </c>
      <c r="I11" s="326">
        <v>46</v>
      </c>
      <c r="J11" s="378">
        <v>48</v>
      </c>
      <c r="K11" s="299">
        <f t="shared" si="1"/>
        <v>45.375</v>
      </c>
      <c r="L11" s="223">
        <f t="shared" si="0"/>
        <v>0.26315789473684209</v>
      </c>
    </row>
    <row r="12" spans="1:12" x14ac:dyDescent="0.25">
      <c r="A12" s="224" t="s">
        <v>76</v>
      </c>
      <c r="B12" s="225">
        <v>41</v>
      </c>
      <c r="C12" s="327">
        <v>46</v>
      </c>
      <c r="D12" s="263">
        <v>47</v>
      </c>
      <c r="E12" s="327">
        <v>49</v>
      </c>
      <c r="F12" s="263">
        <v>49</v>
      </c>
      <c r="G12" s="263">
        <v>50</v>
      </c>
      <c r="H12" s="327">
        <v>50</v>
      </c>
      <c r="I12" s="327">
        <v>51</v>
      </c>
      <c r="J12" s="263">
        <v>50</v>
      </c>
      <c r="K12" s="280">
        <f t="shared" si="1"/>
        <v>49</v>
      </c>
      <c r="L12" s="226">
        <f t="shared" si="0"/>
        <v>0.21951219512195122</v>
      </c>
    </row>
    <row r="13" spans="1:12" ht="13.8" thickBot="1" x14ac:dyDescent="0.3">
      <c r="A13" s="227" t="s">
        <v>15</v>
      </c>
      <c r="B13" s="228">
        <v>43</v>
      </c>
      <c r="C13" s="228">
        <v>62</v>
      </c>
      <c r="D13" s="453">
        <v>60</v>
      </c>
      <c r="E13" s="228">
        <v>59</v>
      </c>
      <c r="F13" s="453">
        <v>59</v>
      </c>
      <c r="G13" s="453">
        <v>63</v>
      </c>
      <c r="H13" s="228">
        <v>63</v>
      </c>
      <c r="I13" s="228">
        <v>64</v>
      </c>
      <c r="J13" s="453">
        <v>64</v>
      </c>
      <c r="K13" s="300">
        <f t="shared" si="1"/>
        <v>61.75</v>
      </c>
      <c r="L13" s="229">
        <f t="shared" si="0"/>
        <v>0.48837209302325579</v>
      </c>
    </row>
    <row r="14" spans="1:12" ht="14.4" x14ac:dyDescent="0.3">
      <c r="A14" s="290" t="s">
        <v>186</v>
      </c>
      <c r="B14" s="231">
        <v>11178</v>
      </c>
      <c r="C14" s="331">
        <v>11615</v>
      </c>
      <c r="D14" s="379">
        <v>12270</v>
      </c>
      <c r="E14" s="331">
        <v>12411</v>
      </c>
      <c r="F14" s="379">
        <v>12223</v>
      </c>
      <c r="G14" s="379">
        <v>12314</v>
      </c>
      <c r="H14" s="331">
        <v>9111</v>
      </c>
      <c r="I14" s="331">
        <v>14007</v>
      </c>
      <c r="J14" s="379">
        <v>11766</v>
      </c>
      <c r="K14" s="230">
        <f>AVERAGE(C14:J14)</f>
        <v>11964.625</v>
      </c>
      <c r="L14" s="220">
        <f t="shared" si="0"/>
        <v>5.2603327965646804E-2</v>
      </c>
    </row>
    <row r="15" spans="1:12" x14ac:dyDescent="0.25">
      <c r="A15" s="232" t="s">
        <v>8</v>
      </c>
      <c r="B15" s="233">
        <v>2521</v>
      </c>
      <c r="C15" s="233">
        <v>3003.1</v>
      </c>
      <c r="D15" s="380">
        <v>3344.9</v>
      </c>
      <c r="E15" s="233">
        <v>3156</v>
      </c>
      <c r="F15" s="380">
        <v>3405.5</v>
      </c>
      <c r="G15" s="380">
        <v>3472</v>
      </c>
      <c r="H15" s="233">
        <v>2522.9</v>
      </c>
      <c r="I15" s="233">
        <v>3722.4</v>
      </c>
      <c r="J15" s="380">
        <v>3516.1</v>
      </c>
      <c r="K15" s="234">
        <f t="shared" ref="K15:K23" si="2">AVERAGE(C15:J15)</f>
        <v>3267.8625000000002</v>
      </c>
      <c r="L15" s="235">
        <f t="shared" si="0"/>
        <v>0.3947243157477191</v>
      </c>
    </row>
    <row r="16" spans="1:12" x14ac:dyDescent="0.25">
      <c r="A16" s="236" t="s">
        <v>12</v>
      </c>
      <c r="B16" s="237">
        <v>2911.6</v>
      </c>
      <c r="C16" s="237">
        <v>2822.9</v>
      </c>
      <c r="D16" s="381">
        <v>3048.9</v>
      </c>
      <c r="E16" s="237">
        <v>2798.7</v>
      </c>
      <c r="F16" s="381">
        <v>2948.3</v>
      </c>
      <c r="G16" s="381">
        <v>2944.6</v>
      </c>
      <c r="H16" s="237">
        <v>2043.9</v>
      </c>
      <c r="I16" s="237">
        <v>3284.8</v>
      </c>
      <c r="J16" s="381">
        <v>2429.5</v>
      </c>
      <c r="K16" s="238">
        <f t="shared" si="2"/>
        <v>2790.2</v>
      </c>
      <c r="L16" s="226">
        <f t="shared" si="0"/>
        <v>-0.16557906305811235</v>
      </c>
    </row>
    <row r="17" spans="1:12" x14ac:dyDescent="0.25">
      <c r="A17" s="232" t="s">
        <v>10</v>
      </c>
      <c r="B17" s="233">
        <v>754.2</v>
      </c>
      <c r="C17" s="233">
        <v>874.5</v>
      </c>
      <c r="D17" s="380">
        <v>780.9</v>
      </c>
      <c r="E17" s="233">
        <v>881.6</v>
      </c>
      <c r="F17" s="380">
        <v>851.6</v>
      </c>
      <c r="G17" s="380">
        <v>966.8</v>
      </c>
      <c r="H17" s="233">
        <v>717.2</v>
      </c>
      <c r="I17" s="233">
        <v>1203.5</v>
      </c>
      <c r="J17" s="380">
        <v>941.5</v>
      </c>
      <c r="K17" s="234">
        <f t="shared" si="2"/>
        <v>902.19999999999993</v>
      </c>
      <c r="L17" s="235">
        <f t="shared" si="0"/>
        <v>0.24834261469106331</v>
      </c>
    </row>
    <row r="18" spans="1:12" x14ac:dyDescent="0.25">
      <c r="A18" s="236" t="s">
        <v>79</v>
      </c>
      <c r="B18" s="237">
        <v>569.20000000000005</v>
      </c>
      <c r="C18" s="237">
        <v>748.8</v>
      </c>
      <c r="D18" s="381">
        <v>854.5</v>
      </c>
      <c r="E18" s="237">
        <v>907.7</v>
      </c>
      <c r="F18" s="381">
        <v>679.7</v>
      </c>
      <c r="G18" s="381">
        <v>778.7</v>
      </c>
      <c r="H18" s="237">
        <v>502.1</v>
      </c>
      <c r="I18" s="237">
        <v>872</v>
      </c>
      <c r="J18" s="381">
        <v>968.6</v>
      </c>
      <c r="K18" s="238">
        <f t="shared" si="2"/>
        <v>789.01250000000005</v>
      </c>
      <c r="L18" s="226">
        <f t="shared" si="0"/>
        <v>0.70168657765284603</v>
      </c>
    </row>
    <row r="19" spans="1:12" x14ac:dyDescent="0.25">
      <c r="A19" s="232" t="s">
        <v>9</v>
      </c>
      <c r="B19" s="233">
        <v>1623.9</v>
      </c>
      <c r="C19" s="233">
        <v>2469.9</v>
      </c>
      <c r="D19" s="380">
        <v>2518.6</v>
      </c>
      <c r="E19" s="233">
        <v>2764.2</v>
      </c>
      <c r="F19" s="380">
        <v>2655.2</v>
      </c>
      <c r="G19" s="380">
        <v>2342.8000000000002</v>
      </c>
      <c r="H19" s="233">
        <v>1862.6</v>
      </c>
      <c r="I19" s="233">
        <v>2811.1</v>
      </c>
      <c r="J19" s="380">
        <v>2164.8000000000002</v>
      </c>
      <c r="K19" s="234">
        <f t="shared" si="2"/>
        <v>2448.65</v>
      </c>
      <c r="L19" s="235">
        <f t="shared" si="0"/>
        <v>0.33308701274709035</v>
      </c>
    </row>
    <row r="20" spans="1:12" x14ac:dyDescent="0.25">
      <c r="A20" s="236" t="s">
        <v>11</v>
      </c>
      <c r="B20" s="237">
        <v>1033.5999999999999</v>
      </c>
      <c r="C20" s="237">
        <v>0</v>
      </c>
      <c r="D20" s="381">
        <v>0</v>
      </c>
      <c r="E20" s="237">
        <v>0</v>
      </c>
      <c r="F20" s="381">
        <v>0</v>
      </c>
      <c r="G20" s="381">
        <v>0</v>
      </c>
      <c r="H20" s="237">
        <v>0</v>
      </c>
      <c r="I20" s="237">
        <v>0</v>
      </c>
      <c r="J20" s="381">
        <v>0</v>
      </c>
      <c r="K20" s="238">
        <f t="shared" si="2"/>
        <v>0</v>
      </c>
      <c r="L20" s="226">
        <f t="shared" si="0"/>
        <v>-1</v>
      </c>
    </row>
    <row r="21" spans="1:12" x14ac:dyDescent="0.25">
      <c r="A21" s="232" t="s">
        <v>185</v>
      </c>
      <c r="B21" s="233">
        <v>438</v>
      </c>
      <c r="C21" s="233">
        <v>318.2</v>
      </c>
      <c r="D21" s="380">
        <v>301.8</v>
      </c>
      <c r="E21" s="233">
        <v>403.6</v>
      </c>
      <c r="F21" s="380">
        <v>239</v>
      </c>
      <c r="G21" s="380">
        <v>327</v>
      </c>
      <c r="H21" s="233">
        <v>230.6</v>
      </c>
      <c r="I21" s="233">
        <v>377.9</v>
      </c>
      <c r="J21" s="380">
        <v>144.6</v>
      </c>
      <c r="K21" s="234">
        <f t="shared" si="2"/>
        <v>292.83749999999998</v>
      </c>
      <c r="L21" s="235">
        <f t="shared" si="0"/>
        <v>-0.66986301369863011</v>
      </c>
    </row>
    <row r="22" spans="1:12" x14ac:dyDescent="0.25">
      <c r="A22" s="236" t="s">
        <v>76</v>
      </c>
      <c r="B22" s="237">
        <v>354.6</v>
      </c>
      <c r="C22" s="237">
        <v>297.10000000000002</v>
      </c>
      <c r="D22" s="381">
        <v>332.4</v>
      </c>
      <c r="E22" s="237">
        <v>348.2</v>
      </c>
      <c r="F22" s="381">
        <v>300.7</v>
      </c>
      <c r="G22" s="381">
        <v>302.8</v>
      </c>
      <c r="H22" s="237">
        <v>332.7</v>
      </c>
      <c r="I22" s="237">
        <v>436.3</v>
      </c>
      <c r="J22" s="381">
        <v>510</v>
      </c>
      <c r="K22" s="238">
        <f t="shared" si="2"/>
        <v>357.52500000000003</v>
      </c>
      <c r="L22" s="226">
        <f t="shared" si="0"/>
        <v>0.43824027072758026</v>
      </c>
    </row>
    <row r="23" spans="1:12" ht="13.8" thickBot="1" x14ac:dyDescent="0.3">
      <c r="A23" s="239" t="s">
        <v>15</v>
      </c>
      <c r="B23" s="240">
        <v>971.9</v>
      </c>
      <c r="C23" s="332">
        <v>1080.9000000000001</v>
      </c>
      <c r="D23" s="454">
        <v>1087.9000000000001</v>
      </c>
      <c r="E23" s="332">
        <v>1151.0999999999999</v>
      </c>
      <c r="F23" s="454">
        <v>1142.9000000000001</v>
      </c>
      <c r="G23" s="454">
        <v>1179.2</v>
      </c>
      <c r="H23" s="332">
        <v>898.7</v>
      </c>
      <c r="I23" s="332">
        <v>1299</v>
      </c>
      <c r="J23" s="454">
        <v>1090.7</v>
      </c>
      <c r="K23" s="474">
        <f t="shared" si="2"/>
        <v>1116.3</v>
      </c>
      <c r="L23" s="475">
        <f t="shared" si="0"/>
        <v>0.12223479781870571</v>
      </c>
    </row>
    <row r="24" spans="1:12" ht="14.4" x14ac:dyDescent="0.3">
      <c r="A24" s="291" t="s">
        <v>187</v>
      </c>
      <c r="B24" s="241">
        <f t="shared" ref="B24:B33" si="3">B14/B4</f>
        <v>21.662790697674417</v>
      </c>
      <c r="C24" s="313">
        <v>19.262023217247098</v>
      </c>
      <c r="D24" s="382">
        <v>20.348258706467661</v>
      </c>
      <c r="E24" s="313">
        <v>20.480198019801982</v>
      </c>
      <c r="F24" s="382">
        <v>20.169966996699671</v>
      </c>
      <c r="G24" s="382">
        <v>20.088091353996738</v>
      </c>
      <c r="H24" s="313">
        <v>15.034653465346535</v>
      </c>
      <c r="I24" s="313">
        <v>22.447115384615383</v>
      </c>
      <c r="J24" s="382">
        <v>18.76555023923445</v>
      </c>
      <c r="K24" s="242">
        <f>AVERAGE(C24:J24)</f>
        <v>19.574482172926189</v>
      </c>
      <c r="L24" s="243">
        <f t="shared" si="0"/>
        <v>-0.13374271574119012</v>
      </c>
    </row>
    <row r="25" spans="1:12" x14ac:dyDescent="0.25">
      <c r="A25" s="244" t="s">
        <v>8</v>
      </c>
      <c r="B25" s="245">
        <f t="shared" si="3"/>
        <v>23.342592592592592</v>
      </c>
      <c r="C25" s="328">
        <v>24.218548387096774</v>
      </c>
      <c r="D25" s="383">
        <v>26.337795275590551</v>
      </c>
      <c r="E25" s="328">
        <v>24.8503937007874</v>
      </c>
      <c r="F25" s="383">
        <v>27.027777777777779</v>
      </c>
      <c r="G25" s="383">
        <v>27.555555555555557</v>
      </c>
      <c r="H25" s="328">
        <v>20.023015873015872</v>
      </c>
      <c r="I25" s="328">
        <v>29.779199999999999</v>
      </c>
      <c r="J25" s="383">
        <v>27.905555555555555</v>
      </c>
      <c r="K25" s="247">
        <f t="shared" ref="K25:K33" si="4">AVERAGE(C25:J25)</f>
        <v>25.962230265672439</v>
      </c>
      <c r="L25" s="248">
        <f t="shared" si="0"/>
        <v>0.19547798492661644</v>
      </c>
    </row>
    <row r="26" spans="1:12" x14ac:dyDescent="0.25">
      <c r="A26" s="249" t="s">
        <v>12</v>
      </c>
      <c r="B26" s="250">
        <f t="shared" si="3"/>
        <v>23.107936507936508</v>
      </c>
      <c r="C26" s="329">
        <v>21.385606060606062</v>
      </c>
      <c r="D26" s="250">
        <v>23.097727272727273</v>
      </c>
      <c r="E26" s="329">
        <v>21.364122137404578</v>
      </c>
      <c r="F26" s="250">
        <v>22.67923076923077</v>
      </c>
      <c r="G26" s="250">
        <v>22.650769230769232</v>
      </c>
      <c r="H26" s="329">
        <v>15.484090909090909</v>
      </c>
      <c r="I26" s="329">
        <v>25.267692307692307</v>
      </c>
      <c r="J26" s="250">
        <v>18.688461538461539</v>
      </c>
      <c r="K26" s="251">
        <f t="shared" si="4"/>
        <v>21.327212528247834</v>
      </c>
      <c r="L26" s="252">
        <f t="shared" si="0"/>
        <v>-0.19125355342555506</v>
      </c>
    </row>
    <row r="27" spans="1:12" x14ac:dyDescent="0.25">
      <c r="A27" s="253" t="s">
        <v>10</v>
      </c>
      <c r="B27" s="254">
        <f t="shared" si="3"/>
        <v>20.383783783783784</v>
      </c>
      <c r="C27" s="328">
        <v>23.013157894736842</v>
      </c>
      <c r="D27" s="383">
        <v>21.105405405405406</v>
      </c>
      <c r="E27" s="328">
        <v>22.605128205128207</v>
      </c>
      <c r="F27" s="383">
        <v>21.29</v>
      </c>
      <c r="G27" s="383">
        <v>24.169999999999998</v>
      </c>
      <c r="H27" s="328">
        <v>19.922222222222224</v>
      </c>
      <c r="I27" s="328">
        <v>29.353658536585368</v>
      </c>
      <c r="J27" s="383">
        <v>22.963414634146343</v>
      </c>
      <c r="K27" s="247">
        <f t="shared" si="4"/>
        <v>23.052873362278049</v>
      </c>
      <c r="L27" s="248">
        <f t="shared" si="0"/>
        <v>0.12655309130656944</v>
      </c>
    </row>
    <row r="28" spans="1:12" x14ac:dyDescent="0.25">
      <c r="A28" s="249" t="s">
        <v>79</v>
      </c>
      <c r="B28" s="250">
        <f t="shared" si="3"/>
        <v>17.787500000000001</v>
      </c>
      <c r="C28" s="329">
        <v>15.281632653061223</v>
      </c>
      <c r="D28" s="250">
        <v>17.438775510204081</v>
      </c>
      <c r="E28" s="329">
        <v>17.798039215686277</v>
      </c>
      <c r="F28" s="250">
        <v>12.824528301886794</v>
      </c>
      <c r="G28" s="250">
        <v>14.420370370370371</v>
      </c>
      <c r="H28" s="329">
        <v>10.915217391304349</v>
      </c>
      <c r="I28" s="329">
        <v>14.779661016949152</v>
      </c>
      <c r="J28" s="250">
        <v>16.143333333333334</v>
      </c>
      <c r="K28" s="251">
        <f t="shared" si="4"/>
        <v>14.950194724099447</v>
      </c>
      <c r="L28" s="252">
        <f t="shared" si="0"/>
        <v>-9.2433825251815427E-2</v>
      </c>
    </row>
    <row r="29" spans="1:12" x14ac:dyDescent="0.25">
      <c r="A29" s="253" t="s">
        <v>9</v>
      </c>
      <c r="B29" s="254">
        <f t="shared" si="3"/>
        <v>27.998275862068969</v>
      </c>
      <c r="C29" s="328">
        <v>23.083177570093458</v>
      </c>
      <c r="D29" s="383">
        <v>23.760377358490565</v>
      </c>
      <c r="E29" s="328">
        <v>26.325714285714284</v>
      </c>
      <c r="F29" s="383">
        <v>25.287619047619046</v>
      </c>
      <c r="G29" s="383">
        <v>22.312380952380956</v>
      </c>
      <c r="H29" s="328">
        <v>17.246296296296297</v>
      </c>
      <c r="I29" s="328">
        <v>26.028703703703702</v>
      </c>
      <c r="J29" s="383">
        <v>20.044444444444448</v>
      </c>
      <c r="K29" s="247">
        <f t="shared" si="4"/>
        <v>23.011089207342845</v>
      </c>
      <c r="L29" s="248">
        <f t="shared" si="0"/>
        <v>-0.28408290056174773</v>
      </c>
    </row>
    <row r="30" spans="1:12" x14ac:dyDescent="0.25">
      <c r="A30" s="249" t="s">
        <v>11</v>
      </c>
      <c r="B30" s="250">
        <f t="shared" si="3"/>
        <v>31.321212121212117</v>
      </c>
      <c r="C30" s="659" t="s">
        <v>177</v>
      </c>
      <c r="D30" s="659" t="s">
        <v>177</v>
      </c>
      <c r="E30" s="659" t="s">
        <v>177</v>
      </c>
      <c r="F30" s="659" t="s">
        <v>177</v>
      </c>
      <c r="G30" s="659" t="s">
        <v>177</v>
      </c>
      <c r="H30" s="659" t="s">
        <v>177</v>
      </c>
      <c r="I30" s="659" t="s">
        <v>177</v>
      </c>
      <c r="J30" s="659" t="s">
        <v>177</v>
      </c>
      <c r="K30" s="659" t="s">
        <v>177</v>
      </c>
      <c r="L30" s="659" t="s">
        <v>177</v>
      </c>
    </row>
    <row r="31" spans="1:12" x14ac:dyDescent="0.25">
      <c r="A31" s="244" t="s">
        <v>185</v>
      </c>
      <c r="B31" s="245">
        <f t="shared" si="3"/>
        <v>11.526315789473685</v>
      </c>
      <c r="C31" s="328">
        <v>7.0711111111111107</v>
      </c>
      <c r="D31" s="383">
        <v>6.706666666666667</v>
      </c>
      <c r="E31" s="328">
        <v>8.9688888888888894</v>
      </c>
      <c r="F31" s="383">
        <v>5.4318181818181817</v>
      </c>
      <c r="G31" s="383">
        <v>7.2666666666666666</v>
      </c>
      <c r="H31" s="328">
        <v>5.1244444444444444</v>
      </c>
      <c r="I31" s="328">
        <v>8.215217391304348</v>
      </c>
      <c r="J31" s="383">
        <v>3.0124999999999997</v>
      </c>
      <c r="K31" s="247">
        <f t="shared" si="4"/>
        <v>6.4746641688625388</v>
      </c>
      <c r="L31" s="248">
        <f>(J31-B31)/B31</f>
        <v>-0.73864155251141561</v>
      </c>
    </row>
    <row r="32" spans="1:12" x14ac:dyDescent="0.25">
      <c r="A32" s="249" t="s">
        <v>76</v>
      </c>
      <c r="B32" s="250">
        <f t="shared" si="3"/>
        <v>8.6487804878048777</v>
      </c>
      <c r="C32" s="329">
        <v>6.4586956521739136</v>
      </c>
      <c r="D32" s="250">
        <v>7.0723404255319142</v>
      </c>
      <c r="E32" s="329">
        <v>7.1061224489795913</v>
      </c>
      <c r="F32" s="250">
        <v>6.1367346938775507</v>
      </c>
      <c r="G32" s="250">
        <v>6.056</v>
      </c>
      <c r="H32" s="329">
        <v>6.6539999999999999</v>
      </c>
      <c r="I32" s="329">
        <v>8.5549019607843135</v>
      </c>
      <c r="J32" s="250">
        <v>10.199999999999999</v>
      </c>
      <c r="K32" s="251">
        <f t="shared" si="4"/>
        <v>7.2798493976684089</v>
      </c>
      <c r="L32" s="252">
        <f>(J32-B32)/B32</f>
        <v>0.17935702199661588</v>
      </c>
    </row>
    <row r="33" spans="1:12" ht="13.8" thickBot="1" x14ac:dyDescent="0.3">
      <c r="A33" s="255" t="s">
        <v>15</v>
      </c>
      <c r="B33" s="256">
        <f t="shared" si="3"/>
        <v>22.602325581395348</v>
      </c>
      <c r="C33" s="456">
        <v>17.433870967741935</v>
      </c>
      <c r="D33" s="455">
        <v>18.131666666666668</v>
      </c>
      <c r="E33" s="456">
        <v>19.510169491525421</v>
      </c>
      <c r="F33" s="455">
        <v>19.371186440677967</v>
      </c>
      <c r="G33" s="455">
        <v>18.717460317460318</v>
      </c>
      <c r="H33" s="456">
        <v>14.265079365079366</v>
      </c>
      <c r="I33" s="456">
        <v>20.296875</v>
      </c>
      <c r="J33" s="455">
        <v>17.042187500000001</v>
      </c>
      <c r="K33" s="258">
        <f t="shared" si="4"/>
        <v>18.096061968643959</v>
      </c>
      <c r="L33" s="259">
        <f>(J33-B33)/B33</f>
        <v>-0.24599849521555711</v>
      </c>
    </row>
    <row r="35" spans="1:12" ht="14.4" x14ac:dyDescent="0.3">
      <c r="A35" s="726"/>
      <c r="B35" s="727"/>
      <c r="C35" s="727"/>
      <c r="D35" s="727"/>
      <c r="E35" s="727"/>
      <c r="F35" s="727"/>
      <c r="G35" s="727"/>
    </row>
  </sheetData>
  <mergeCells count="1">
    <mergeCell ref="A35:G35"/>
  </mergeCells>
  <pageMargins left="0.7" right="0.7" top="0.75" bottom="0.75" header="0.3" footer="0.3"/>
  <pageSetup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43"/>
  <sheetViews>
    <sheetView zoomScaleNormal="100" workbookViewId="0">
      <selection sqref="A1:XFD1048576"/>
    </sheetView>
  </sheetViews>
  <sheetFormatPr defaultRowHeight="13.2" x14ac:dyDescent="0.25"/>
  <cols>
    <col min="1" max="1" width="17.44140625" customWidth="1"/>
    <col min="2" max="2" width="8.33203125" customWidth="1"/>
    <col min="3" max="3" width="9.33203125" customWidth="1"/>
    <col min="4" max="5" width="9.44140625" customWidth="1"/>
    <col min="6" max="6" width="10" customWidth="1"/>
    <col min="7" max="8" width="9.5546875" customWidth="1"/>
    <col min="9" max="9" width="9.6640625" customWidth="1"/>
    <col min="10" max="10" width="10.33203125" customWidth="1"/>
    <col min="11" max="12" width="9.5546875" customWidth="1"/>
    <col min="13" max="13" width="11.33203125" customWidth="1"/>
    <col min="14" max="14" width="12" customWidth="1"/>
    <col min="15" max="15" width="8.44140625" customWidth="1"/>
    <col min="16" max="16" width="8" customWidth="1"/>
  </cols>
  <sheetData>
    <row r="1" spans="1:12" ht="18" x14ac:dyDescent="0.35">
      <c r="A1" s="217" t="s">
        <v>220</v>
      </c>
    </row>
    <row r="2" spans="1:12" ht="18.600000000000001" thickBot="1" x14ac:dyDescent="0.4">
      <c r="A2" s="212" t="s">
        <v>179</v>
      </c>
      <c r="B2" s="213"/>
      <c r="C2" s="213"/>
      <c r="E2" s="214" t="s">
        <v>180</v>
      </c>
      <c r="F2" s="213"/>
      <c r="G2" s="213"/>
    </row>
    <row r="3" spans="1:12" ht="36.6" thickBot="1" x14ac:dyDescent="0.3">
      <c r="A3" s="216" t="s">
        <v>188</v>
      </c>
      <c r="B3" s="298" t="s">
        <v>182</v>
      </c>
      <c r="C3" s="678">
        <v>46126</v>
      </c>
      <c r="D3" s="677">
        <v>46140</v>
      </c>
      <c r="E3" s="678">
        <v>46154</v>
      </c>
      <c r="F3" s="677">
        <v>45803</v>
      </c>
      <c r="G3" s="678">
        <v>46182</v>
      </c>
      <c r="H3" s="677">
        <v>46196</v>
      </c>
      <c r="I3" s="677">
        <v>46210</v>
      </c>
      <c r="J3" s="678">
        <v>46224</v>
      </c>
      <c r="K3" s="476" t="s">
        <v>189</v>
      </c>
      <c r="L3" s="294" t="s">
        <v>194</v>
      </c>
    </row>
    <row r="4" spans="1:12" ht="14.4" x14ac:dyDescent="0.3">
      <c r="A4" s="295" t="s">
        <v>190</v>
      </c>
      <c r="B4" s="260">
        <v>624.66</v>
      </c>
      <c r="C4" s="491">
        <v>504.36</v>
      </c>
      <c r="D4" s="260">
        <v>685.56</v>
      </c>
      <c r="E4" s="491">
        <v>595.66</v>
      </c>
      <c r="F4" s="260">
        <v>733.35</v>
      </c>
      <c r="G4" s="491">
        <v>850.65</v>
      </c>
      <c r="H4" s="260">
        <v>937.94</v>
      </c>
      <c r="I4" s="260">
        <v>1119.01</v>
      </c>
      <c r="J4" s="491">
        <v>672.77</v>
      </c>
      <c r="K4" s="477">
        <f>AVERAGE(C4:J4)</f>
        <v>762.41250000000014</v>
      </c>
      <c r="L4" s="261">
        <f t="shared" ref="L4:L19" si="0">(J4-B4)/B4</f>
        <v>7.7017897736368607E-2</v>
      </c>
    </row>
    <row r="5" spans="1:12" x14ac:dyDescent="0.25">
      <c r="A5" s="262" t="s">
        <v>8</v>
      </c>
      <c r="B5" s="263">
        <v>16.309999999999999</v>
      </c>
      <c r="C5" s="268">
        <v>195.36</v>
      </c>
      <c r="D5" s="268">
        <v>296</v>
      </c>
      <c r="E5" s="268">
        <v>221.35</v>
      </c>
      <c r="F5" s="268">
        <v>292</v>
      </c>
      <c r="G5" s="268">
        <v>284</v>
      </c>
      <c r="H5" s="268">
        <v>499.54</v>
      </c>
      <c r="I5" s="268">
        <v>280</v>
      </c>
      <c r="J5" s="268">
        <v>120</v>
      </c>
      <c r="K5" s="478">
        <f t="shared" ref="K5:K13" si="1">AVERAGE(C5:J5)</f>
        <v>273.53125</v>
      </c>
      <c r="L5" s="226">
        <f t="shared" si="0"/>
        <v>6.3574494175352552</v>
      </c>
    </row>
    <row r="6" spans="1:12" x14ac:dyDescent="0.25">
      <c r="A6" s="264" t="s">
        <v>12</v>
      </c>
      <c r="B6" s="265">
        <v>178.66</v>
      </c>
      <c r="C6" s="441">
        <v>61</v>
      </c>
      <c r="D6" s="441">
        <v>60.56</v>
      </c>
      <c r="E6" s="441">
        <v>32</v>
      </c>
      <c r="F6" s="441">
        <v>171.56</v>
      </c>
      <c r="G6" s="441">
        <v>147.5</v>
      </c>
      <c r="H6" s="441">
        <v>113.6</v>
      </c>
      <c r="I6" s="441">
        <v>20.7</v>
      </c>
      <c r="J6" s="441">
        <v>73.510000000000005</v>
      </c>
      <c r="K6" s="479">
        <f t="shared" si="1"/>
        <v>85.053750000000008</v>
      </c>
      <c r="L6" s="266">
        <f t="shared" si="0"/>
        <v>-0.58854808015224447</v>
      </c>
    </row>
    <row r="7" spans="1:12" x14ac:dyDescent="0.25">
      <c r="A7" s="262" t="s">
        <v>10</v>
      </c>
      <c r="B7" s="263">
        <v>80</v>
      </c>
      <c r="C7" s="268">
        <v>96</v>
      </c>
      <c r="D7" s="268">
        <v>104</v>
      </c>
      <c r="E7" s="268">
        <v>80</v>
      </c>
      <c r="F7" s="268">
        <v>0</v>
      </c>
      <c r="G7" s="268">
        <v>0</v>
      </c>
      <c r="H7" s="268">
        <v>0</v>
      </c>
      <c r="I7" s="268">
        <v>0</v>
      </c>
      <c r="J7" s="268">
        <v>0</v>
      </c>
      <c r="K7" s="478">
        <f t="shared" si="1"/>
        <v>35</v>
      </c>
      <c r="L7" s="226">
        <f t="shared" si="0"/>
        <v>-1</v>
      </c>
    </row>
    <row r="8" spans="1:12" x14ac:dyDescent="0.25">
      <c r="A8" s="264" t="s">
        <v>79</v>
      </c>
      <c r="B8" s="265">
        <v>140.5</v>
      </c>
      <c r="C8" s="441">
        <v>32</v>
      </c>
      <c r="D8" s="441">
        <v>80</v>
      </c>
      <c r="E8" s="441">
        <v>80</v>
      </c>
      <c r="F8" s="441">
        <v>80</v>
      </c>
      <c r="G8" s="441">
        <v>40</v>
      </c>
      <c r="H8" s="441">
        <v>40</v>
      </c>
      <c r="I8" s="441">
        <v>88</v>
      </c>
      <c r="J8" s="441">
        <v>40</v>
      </c>
      <c r="K8" s="479">
        <f t="shared" si="1"/>
        <v>60</v>
      </c>
      <c r="L8" s="266">
        <f t="shared" si="0"/>
        <v>-0.71530249110320288</v>
      </c>
    </row>
    <row r="9" spans="1:12" x14ac:dyDescent="0.25">
      <c r="A9" s="262" t="s">
        <v>9</v>
      </c>
      <c r="B9" s="263">
        <v>120</v>
      </c>
      <c r="C9" s="268">
        <v>32</v>
      </c>
      <c r="D9" s="268">
        <v>65</v>
      </c>
      <c r="E9" s="268">
        <v>86.31</v>
      </c>
      <c r="F9" s="268">
        <v>109.79</v>
      </c>
      <c r="G9" s="268">
        <v>283.14999999999998</v>
      </c>
      <c r="H9" s="268">
        <v>220.8</v>
      </c>
      <c r="I9" s="268">
        <v>458.31</v>
      </c>
      <c r="J9" s="268">
        <v>285.26</v>
      </c>
      <c r="K9" s="478">
        <f t="shared" si="1"/>
        <v>192.57749999999999</v>
      </c>
      <c r="L9" s="226">
        <f t="shared" si="0"/>
        <v>1.3771666666666667</v>
      </c>
    </row>
    <row r="10" spans="1:12" x14ac:dyDescent="0.25">
      <c r="A10" s="264" t="s">
        <v>11</v>
      </c>
      <c r="B10" s="265">
        <v>16</v>
      </c>
      <c r="C10" s="441">
        <v>0</v>
      </c>
      <c r="D10" s="441">
        <v>0</v>
      </c>
      <c r="E10" s="441">
        <v>0</v>
      </c>
      <c r="F10" s="441">
        <v>0</v>
      </c>
      <c r="G10" s="441">
        <v>0</v>
      </c>
      <c r="H10" s="441">
        <v>0</v>
      </c>
      <c r="I10" s="441">
        <v>0</v>
      </c>
      <c r="J10" s="441">
        <v>0</v>
      </c>
      <c r="K10" s="479">
        <f t="shared" si="1"/>
        <v>0</v>
      </c>
      <c r="L10" s="266">
        <f t="shared" si="0"/>
        <v>-1</v>
      </c>
    </row>
    <row r="11" spans="1:12" x14ac:dyDescent="0.25">
      <c r="A11" s="267" t="s">
        <v>185</v>
      </c>
      <c r="B11" s="268">
        <v>5.36</v>
      </c>
      <c r="C11" s="268">
        <v>8</v>
      </c>
      <c r="D11" s="268">
        <v>0</v>
      </c>
      <c r="E11" s="268">
        <v>0</v>
      </c>
      <c r="F11" s="268">
        <v>0</v>
      </c>
      <c r="G11" s="268">
        <v>0</v>
      </c>
      <c r="H11" s="268">
        <v>0</v>
      </c>
      <c r="I11" s="268">
        <v>0</v>
      </c>
      <c r="J11" s="268">
        <v>0</v>
      </c>
      <c r="K11" s="478">
        <f t="shared" si="1"/>
        <v>1</v>
      </c>
      <c r="L11" s="226">
        <f t="shared" si="0"/>
        <v>-1</v>
      </c>
    </row>
    <row r="12" spans="1:12" x14ac:dyDescent="0.25">
      <c r="A12" s="264" t="s">
        <v>76</v>
      </c>
      <c r="B12" s="265">
        <v>11.83</v>
      </c>
      <c r="C12" s="441">
        <v>80</v>
      </c>
      <c r="D12" s="441">
        <v>80</v>
      </c>
      <c r="E12" s="441">
        <v>80</v>
      </c>
      <c r="F12" s="441">
        <v>80</v>
      </c>
      <c r="G12" s="441">
        <v>96</v>
      </c>
      <c r="H12" s="441">
        <v>56</v>
      </c>
      <c r="I12" s="441">
        <v>0</v>
      </c>
      <c r="J12" s="441">
        <v>72</v>
      </c>
      <c r="K12" s="479">
        <f t="shared" si="1"/>
        <v>68</v>
      </c>
      <c r="L12" s="266">
        <f t="shared" si="0"/>
        <v>5.0862214708368558</v>
      </c>
    </row>
    <row r="13" spans="1:12" ht="13.8" thickBot="1" x14ac:dyDescent="0.3">
      <c r="A13" s="269" t="s">
        <v>15</v>
      </c>
      <c r="B13" s="270">
        <v>56</v>
      </c>
      <c r="C13" s="442">
        <v>0</v>
      </c>
      <c r="D13" s="442">
        <v>0</v>
      </c>
      <c r="E13" s="442">
        <v>16</v>
      </c>
      <c r="F13" s="442">
        <v>0</v>
      </c>
      <c r="G13" s="442">
        <v>0</v>
      </c>
      <c r="H13" s="442">
        <v>8</v>
      </c>
      <c r="I13" s="442">
        <v>272</v>
      </c>
      <c r="J13" s="442">
        <v>82</v>
      </c>
      <c r="K13" s="480">
        <f t="shared" si="1"/>
        <v>47.25</v>
      </c>
      <c r="L13" s="271">
        <f t="shared" si="0"/>
        <v>0.4642857142857143</v>
      </c>
    </row>
    <row r="14" spans="1:12" ht="14.4" x14ac:dyDescent="0.3">
      <c r="A14" s="296" t="s">
        <v>191</v>
      </c>
      <c r="B14" s="272">
        <v>1.2105813953488371</v>
      </c>
      <c r="C14" s="384">
        <v>0.83641791044776126</v>
      </c>
      <c r="D14" s="384">
        <v>1.136915422885572</v>
      </c>
      <c r="E14" s="384">
        <v>0.98293729372937289</v>
      </c>
      <c r="F14" s="384">
        <v>1.2101485148514852</v>
      </c>
      <c r="G14" s="384">
        <v>1.3876835236541598</v>
      </c>
      <c r="H14" s="384">
        <v>1.5477557755775579</v>
      </c>
      <c r="I14" s="384">
        <v>1.7932852564102564</v>
      </c>
      <c r="J14" s="384">
        <v>1.0729984051036683</v>
      </c>
      <c r="K14" s="477">
        <f>AVERAGE(C14:J14)</f>
        <v>1.2460177628324793</v>
      </c>
      <c r="L14" s="261">
        <f t="shared" si="0"/>
        <v>-0.11365034253274922</v>
      </c>
    </row>
    <row r="15" spans="1:12" x14ac:dyDescent="0.25">
      <c r="A15" s="224" t="s">
        <v>8</v>
      </c>
      <c r="B15" s="246">
        <v>0.1510185185185185</v>
      </c>
      <c r="C15" s="245">
        <v>1.5754838709677421</v>
      </c>
      <c r="D15" s="245">
        <v>2.3307086614173227</v>
      </c>
      <c r="E15" s="245">
        <v>1.7429133858267716</v>
      </c>
      <c r="F15" s="245">
        <v>2.3174603174603177</v>
      </c>
      <c r="G15" s="245">
        <v>2.253968253968254</v>
      </c>
      <c r="H15" s="245">
        <v>3.9646031746031749</v>
      </c>
      <c r="I15" s="245">
        <v>2.2400000000000002</v>
      </c>
      <c r="J15" s="245">
        <v>0.95238095238095233</v>
      </c>
      <c r="K15" s="478">
        <f t="shared" ref="K15:K23" si="2">AVERAGE(C15:J15)</f>
        <v>2.1721898270780668</v>
      </c>
      <c r="L15" s="226">
        <f t="shared" si="0"/>
        <v>5.3063852150302191</v>
      </c>
    </row>
    <row r="16" spans="1:12" x14ac:dyDescent="0.25">
      <c r="A16" s="273" t="s">
        <v>12</v>
      </c>
      <c r="B16" s="274">
        <v>1.4179365079365078</v>
      </c>
      <c r="C16" s="443">
        <v>0.4621212121212121</v>
      </c>
      <c r="D16" s="443">
        <v>0.4587878787878788</v>
      </c>
      <c r="E16" s="443">
        <v>0.24427480916030533</v>
      </c>
      <c r="F16" s="443">
        <v>1.3196923076923077</v>
      </c>
      <c r="G16" s="443">
        <v>1.1346153846153846</v>
      </c>
      <c r="H16" s="443">
        <v>0.8606060606060606</v>
      </c>
      <c r="I16" s="443">
        <v>0.15923076923076923</v>
      </c>
      <c r="J16" s="443">
        <v>0.56546153846153846</v>
      </c>
      <c r="K16" s="479">
        <f t="shared" si="2"/>
        <v>0.65059874508443205</v>
      </c>
      <c r="L16" s="266">
        <f t="shared" si="0"/>
        <v>-0.60120813922448313</v>
      </c>
    </row>
    <row r="17" spans="1:12" x14ac:dyDescent="0.25">
      <c r="A17" s="224" t="s">
        <v>10</v>
      </c>
      <c r="B17" s="246">
        <v>2.1621621621621623</v>
      </c>
      <c r="C17" s="245">
        <v>2.5263157894736841</v>
      </c>
      <c r="D17" s="245">
        <v>2.810810810810811</v>
      </c>
      <c r="E17" s="245">
        <v>2.0512820512820511</v>
      </c>
      <c r="F17" s="245">
        <v>0</v>
      </c>
      <c r="G17" s="245">
        <v>0</v>
      </c>
      <c r="H17" s="245">
        <v>0</v>
      </c>
      <c r="I17" s="245">
        <v>0</v>
      </c>
      <c r="J17" s="245">
        <v>0</v>
      </c>
      <c r="K17" s="478">
        <f t="shared" si="2"/>
        <v>0.92355108144581832</v>
      </c>
      <c r="L17" s="226">
        <f t="shared" si="0"/>
        <v>-1</v>
      </c>
    </row>
    <row r="18" spans="1:12" x14ac:dyDescent="0.25">
      <c r="A18" s="273" t="s">
        <v>79</v>
      </c>
      <c r="B18" s="274">
        <v>4.390625</v>
      </c>
      <c r="C18" s="443">
        <v>0.65306122448979587</v>
      </c>
      <c r="D18" s="443">
        <v>1.6326530612244898</v>
      </c>
      <c r="E18" s="443">
        <v>1.5686274509803921</v>
      </c>
      <c r="F18" s="443">
        <v>1.5094339622641511</v>
      </c>
      <c r="G18" s="443">
        <v>0.7407407407407407</v>
      </c>
      <c r="H18" s="443">
        <v>0.86956521739130432</v>
      </c>
      <c r="I18" s="443">
        <v>1.4915254237288136</v>
      </c>
      <c r="J18" s="443">
        <v>0.66666666666666663</v>
      </c>
      <c r="K18" s="479">
        <f t="shared" si="2"/>
        <v>1.1415342184357942</v>
      </c>
      <c r="L18" s="266">
        <f t="shared" si="0"/>
        <v>-0.8481613285883749</v>
      </c>
    </row>
    <row r="19" spans="1:12" x14ac:dyDescent="0.25">
      <c r="A19" s="224" t="s">
        <v>9</v>
      </c>
      <c r="B19" s="246">
        <v>2.0689655172413794</v>
      </c>
      <c r="C19" s="245">
        <v>0.29906542056074764</v>
      </c>
      <c r="D19" s="245">
        <v>0.6132075471698113</v>
      </c>
      <c r="E19" s="245">
        <v>0.82200000000000006</v>
      </c>
      <c r="F19" s="245">
        <v>1.0456190476190477</v>
      </c>
      <c r="G19" s="245">
        <v>2.6966666666666663</v>
      </c>
      <c r="H19" s="245">
        <v>2.0444444444444447</v>
      </c>
      <c r="I19" s="245">
        <v>4.243611111111111</v>
      </c>
      <c r="J19" s="245">
        <v>2.641296296296296</v>
      </c>
      <c r="K19" s="478">
        <f t="shared" si="2"/>
        <v>1.8007388167335157</v>
      </c>
      <c r="L19" s="226">
        <f t="shared" si="0"/>
        <v>0.27662654320987634</v>
      </c>
    </row>
    <row r="20" spans="1:12" x14ac:dyDescent="0.25">
      <c r="A20" s="273" t="s">
        <v>11</v>
      </c>
      <c r="B20" s="274">
        <v>0.48484848484848486</v>
      </c>
      <c r="C20" s="657" t="s">
        <v>177</v>
      </c>
      <c r="D20" s="657" t="s">
        <v>177</v>
      </c>
      <c r="E20" s="657" t="s">
        <v>177</v>
      </c>
      <c r="F20" s="657" t="s">
        <v>177</v>
      </c>
      <c r="G20" s="657" t="s">
        <v>177</v>
      </c>
      <c r="H20" s="657" t="s">
        <v>177</v>
      </c>
      <c r="I20" s="657" t="s">
        <v>177</v>
      </c>
      <c r="J20" s="657" t="s">
        <v>177</v>
      </c>
      <c r="K20" s="657" t="s">
        <v>177</v>
      </c>
      <c r="L20" s="657" t="s">
        <v>177</v>
      </c>
    </row>
    <row r="21" spans="1:12" x14ac:dyDescent="0.25">
      <c r="A21" s="224" t="s">
        <v>185</v>
      </c>
      <c r="B21" s="246">
        <v>0.14105263157894737</v>
      </c>
      <c r="C21" s="245">
        <v>0.17777777777777778</v>
      </c>
      <c r="D21" s="245">
        <v>0</v>
      </c>
      <c r="E21" s="245">
        <v>0</v>
      </c>
      <c r="F21" s="245">
        <v>0</v>
      </c>
      <c r="G21" s="245">
        <v>0</v>
      </c>
      <c r="H21" s="245">
        <v>0</v>
      </c>
      <c r="I21" s="245">
        <v>0</v>
      </c>
      <c r="J21" s="245">
        <v>0</v>
      </c>
      <c r="K21" s="478">
        <f t="shared" si="2"/>
        <v>2.2222222222222223E-2</v>
      </c>
      <c r="L21" s="226">
        <f t="shared" ref="L21:L39" si="3">(J21-B21)/B21</f>
        <v>-1</v>
      </c>
    </row>
    <row r="22" spans="1:12" x14ac:dyDescent="0.25">
      <c r="A22" s="273" t="s">
        <v>76</v>
      </c>
      <c r="B22" s="274">
        <v>0.28853658536585364</v>
      </c>
      <c r="C22" s="443">
        <v>1.7391304347826086</v>
      </c>
      <c r="D22" s="443">
        <v>1.7021276595744681</v>
      </c>
      <c r="E22" s="443">
        <v>1.6326530612244898</v>
      </c>
      <c r="F22" s="443">
        <v>1.6326530612244898</v>
      </c>
      <c r="G22" s="443">
        <v>1.92</v>
      </c>
      <c r="H22" s="443">
        <v>1.1200000000000001</v>
      </c>
      <c r="I22" s="443">
        <v>0</v>
      </c>
      <c r="J22" s="443">
        <v>1.44</v>
      </c>
      <c r="K22" s="479">
        <f t="shared" si="2"/>
        <v>1.398320527100757</v>
      </c>
      <c r="L22" s="266">
        <f t="shared" si="3"/>
        <v>3.9907016060862213</v>
      </c>
    </row>
    <row r="23" spans="1:12" ht="13.8" thickBot="1" x14ac:dyDescent="0.3">
      <c r="A23" s="275" t="s">
        <v>15</v>
      </c>
      <c r="B23" s="257">
        <v>1.3023255813953489</v>
      </c>
      <c r="C23" s="444">
        <v>0</v>
      </c>
      <c r="D23" s="444">
        <v>0</v>
      </c>
      <c r="E23" s="444">
        <v>0.2711864406779661</v>
      </c>
      <c r="F23" s="444">
        <v>0</v>
      </c>
      <c r="G23" s="444">
        <v>0</v>
      </c>
      <c r="H23" s="444">
        <v>0.12698412698412698</v>
      </c>
      <c r="I23" s="444">
        <v>4.25</v>
      </c>
      <c r="J23" s="444">
        <v>1.28125</v>
      </c>
      <c r="K23" s="480">
        <f t="shared" si="2"/>
        <v>0.7411775709577616</v>
      </c>
      <c r="L23" s="271">
        <f t="shared" si="3"/>
        <v>-1.6183035714285785E-2</v>
      </c>
    </row>
    <row r="24" spans="1:12" ht="14.4" x14ac:dyDescent="0.3">
      <c r="A24" s="297" t="s">
        <v>192</v>
      </c>
      <c r="B24" s="276">
        <v>2478.12</v>
      </c>
      <c r="C24" s="385">
        <v>2313</v>
      </c>
      <c r="D24" s="385">
        <v>2386</v>
      </c>
      <c r="E24" s="385">
        <v>2508</v>
      </c>
      <c r="F24" s="385">
        <v>2340</v>
      </c>
      <c r="G24" s="385">
        <v>2493</v>
      </c>
      <c r="H24" s="385">
        <v>2559</v>
      </c>
      <c r="I24" s="385">
        <v>2055</v>
      </c>
      <c r="J24" s="385">
        <v>2389</v>
      </c>
      <c r="K24" s="481">
        <f>AVERAGE(C24:J24)</f>
        <v>2380.375</v>
      </c>
      <c r="L24" s="277">
        <f t="shared" si="3"/>
        <v>-3.5962745952576911E-2</v>
      </c>
    </row>
    <row r="25" spans="1:12" x14ac:dyDescent="0.25">
      <c r="A25" s="278" t="s">
        <v>8</v>
      </c>
      <c r="B25" s="279">
        <v>564.80999999999995</v>
      </c>
      <c r="C25" s="445">
        <v>611.15</v>
      </c>
      <c r="D25" s="445">
        <v>446.93</v>
      </c>
      <c r="E25" s="445">
        <v>524.55999999999995</v>
      </c>
      <c r="F25" s="445">
        <v>473.2</v>
      </c>
      <c r="G25" s="445">
        <v>488.23</v>
      </c>
      <c r="H25" s="445">
        <v>517.85</v>
      </c>
      <c r="I25" s="445">
        <v>400.28</v>
      </c>
      <c r="J25" s="445">
        <v>522.63</v>
      </c>
      <c r="K25" s="482">
        <f t="shared" ref="K25:K33" si="4">AVERAGE(C25:J25)</f>
        <v>498.10374999999999</v>
      </c>
      <c r="L25" s="226">
        <f t="shared" si="3"/>
        <v>-7.467998087852544E-2</v>
      </c>
    </row>
    <row r="26" spans="1:12" x14ac:dyDescent="0.25">
      <c r="A26" s="281" t="s">
        <v>12</v>
      </c>
      <c r="B26" s="282">
        <v>292.7</v>
      </c>
      <c r="C26" s="446">
        <v>417.61</v>
      </c>
      <c r="D26" s="446">
        <v>574.15</v>
      </c>
      <c r="E26" s="446">
        <v>528.49</v>
      </c>
      <c r="F26" s="446">
        <v>505.96</v>
      </c>
      <c r="G26" s="446">
        <v>459.25</v>
      </c>
      <c r="H26" s="446">
        <v>619.36</v>
      </c>
      <c r="I26" s="446">
        <v>545.33000000000004</v>
      </c>
      <c r="J26" s="446">
        <v>576.46</v>
      </c>
      <c r="K26" s="483">
        <f t="shared" si="4"/>
        <v>528.32625000000007</v>
      </c>
      <c r="L26" s="283">
        <f t="shared" si="3"/>
        <v>0.96945678168773508</v>
      </c>
    </row>
    <row r="27" spans="1:12" x14ac:dyDescent="0.25">
      <c r="A27" s="278" t="s">
        <v>10</v>
      </c>
      <c r="B27" s="279">
        <v>129.81</v>
      </c>
      <c r="C27" s="445">
        <v>140.76</v>
      </c>
      <c r="D27" s="445">
        <v>114.98</v>
      </c>
      <c r="E27" s="445">
        <v>119.15</v>
      </c>
      <c r="F27" s="445">
        <v>103</v>
      </c>
      <c r="G27" s="445">
        <v>123.2</v>
      </c>
      <c r="H27" s="445">
        <v>100</v>
      </c>
      <c r="I27" s="445">
        <v>90.05</v>
      </c>
      <c r="J27" s="445">
        <v>216</v>
      </c>
      <c r="K27" s="482">
        <f t="shared" si="4"/>
        <v>125.8925</v>
      </c>
      <c r="L27" s="226">
        <f t="shared" si="3"/>
        <v>0.66397041830367454</v>
      </c>
    </row>
    <row r="28" spans="1:12" x14ac:dyDescent="0.25">
      <c r="A28" s="281" t="s">
        <v>79</v>
      </c>
      <c r="B28" s="282">
        <v>171.16</v>
      </c>
      <c r="C28" s="446">
        <v>177</v>
      </c>
      <c r="D28" s="446">
        <v>131.81</v>
      </c>
      <c r="E28" s="446">
        <v>236.35</v>
      </c>
      <c r="F28" s="446">
        <v>168</v>
      </c>
      <c r="G28" s="446">
        <v>286.5</v>
      </c>
      <c r="H28" s="446">
        <v>272.43</v>
      </c>
      <c r="I28" s="446">
        <v>159.94999999999999</v>
      </c>
      <c r="J28" s="446">
        <v>174.51</v>
      </c>
      <c r="K28" s="483">
        <f t="shared" si="4"/>
        <v>200.81874999999999</v>
      </c>
      <c r="L28" s="283">
        <f t="shared" si="3"/>
        <v>1.9572329983641005E-2</v>
      </c>
    </row>
    <row r="29" spans="1:12" x14ac:dyDescent="0.25">
      <c r="A29" s="278" t="s">
        <v>9</v>
      </c>
      <c r="B29" s="279">
        <v>259.77999999999997</v>
      </c>
      <c r="C29" s="445">
        <v>400.88</v>
      </c>
      <c r="D29" s="445">
        <v>473.45</v>
      </c>
      <c r="E29" s="445">
        <v>423.53</v>
      </c>
      <c r="F29" s="445">
        <v>534.53</v>
      </c>
      <c r="G29" s="445">
        <v>413.8</v>
      </c>
      <c r="H29" s="445">
        <v>425.28</v>
      </c>
      <c r="I29" s="445">
        <v>352</v>
      </c>
      <c r="J29" s="445">
        <v>418.41</v>
      </c>
      <c r="K29" s="482">
        <f t="shared" si="4"/>
        <v>430.23500000000001</v>
      </c>
      <c r="L29" s="226">
        <f t="shared" si="3"/>
        <v>0.61063207329278646</v>
      </c>
    </row>
    <row r="30" spans="1:12" x14ac:dyDescent="0.25">
      <c r="A30" s="281" t="s">
        <v>11</v>
      </c>
      <c r="B30" s="282">
        <v>545.25</v>
      </c>
      <c r="C30" s="446">
        <v>0</v>
      </c>
      <c r="D30" s="446">
        <v>0</v>
      </c>
      <c r="E30" s="446">
        <v>0</v>
      </c>
      <c r="F30" s="446">
        <v>0</v>
      </c>
      <c r="G30" s="446">
        <v>0</v>
      </c>
      <c r="H30" s="446">
        <v>0</v>
      </c>
      <c r="I30" s="446">
        <v>0</v>
      </c>
      <c r="J30" s="446">
        <v>0</v>
      </c>
      <c r="K30" s="483">
        <f t="shared" si="4"/>
        <v>0</v>
      </c>
      <c r="L30" s="283">
        <f t="shared" si="3"/>
        <v>-1</v>
      </c>
    </row>
    <row r="31" spans="1:12" x14ac:dyDescent="0.25">
      <c r="A31" s="278" t="s">
        <v>185</v>
      </c>
      <c r="B31" s="279">
        <v>176.53</v>
      </c>
      <c r="C31" s="445">
        <v>104</v>
      </c>
      <c r="D31" s="445">
        <v>187.9</v>
      </c>
      <c r="E31" s="445">
        <v>207.71</v>
      </c>
      <c r="F31" s="445">
        <v>111</v>
      </c>
      <c r="G31" s="445">
        <v>173.95</v>
      </c>
      <c r="H31" s="445">
        <v>125</v>
      </c>
      <c r="I31" s="445">
        <v>162.07</v>
      </c>
      <c r="J31" s="445">
        <v>129.15</v>
      </c>
      <c r="K31" s="482">
        <f t="shared" si="4"/>
        <v>150.0975</v>
      </c>
      <c r="L31" s="226">
        <f t="shared" si="3"/>
        <v>-0.26839630657678581</v>
      </c>
    </row>
    <row r="32" spans="1:12" x14ac:dyDescent="0.25">
      <c r="A32" s="281" t="s">
        <v>76</v>
      </c>
      <c r="B32" s="282">
        <v>131</v>
      </c>
      <c r="C32" s="446">
        <v>216</v>
      </c>
      <c r="D32" s="446">
        <v>199</v>
      </c>
      <c r="E32" s="446">
        <v>168</v>
      </c>
      <c r="F32" s="446">
        <v>206</v>
      </c>
      <c r="G32" s="446">
        <v>141</v>
      </c>
      <c r="H32" s="446">
        <v>236.25</v>
      </c>
      <c r="I32" s="446">
        <v>173.53</v>
      </c>
      <c r="J32" s="446">
        <v>157.81</v>
      </c>
      <c r="K32" s="483">
        <f t="shared" si="4"/>
        <v>187.19874999999999</v>
      </c>
      <c r="L32" s="283">
        <f t="shared" si="3"/>
        <v>0.20465648854961835</v>
      </c>
    </row>
    <row r="33" spans="1:12" ht="13.8" thickBot="1" x14ac:dyDescent="0.3">
      <c r="A33" s="284" t="s">
        <v>15</v>
      </c>
      <c r="B33" s="285">
        <v>207.08</v>
      </c>
      <c r="C33" s="447">
        <v>245.6</v>
      </c>
      <c r="D33" s="447">
        <v>258.25</v>
      </c>
      <c r="E33" s="447">
        <v>299.95</v>
      </c>
      <c r="F33" s="447">
        <v>237.96</v>
      </c>
      <c r="G33" s="447">
        <v>406.63</v>
      </c>
      <c r="H33" s="447">
        <v>263.10000000000002</v>
      </c>
      <c r="I33" s="447">
        <v>171.31</v>
      </c>
      <c r="J33" s="447">
        <v>194.5</v>
      </c>
      <c r="K33" s="484">
        <f t="shared" si="4"/>
        <v>259.66249999999997</v>
      </c>
      <c r="L33" s="271">
        <f t="shared" si="3"/>
        <v>-6.0749468804326884E-2</v>
      </c>
    </row>
    <row r="34" spans="1:12" ht="14.4" x14ac:dyDescent="0.3">
      <c r="A34" s="297" t="s">
        <v>193</v>
      </c>
      <c r="B34" s="286">
        <v>4.8025581395348835</v>
      </c>
      <c r="C34" s="386">
        <v>3.8358208955223883</v>
      </c>
      <c r="D34" s="386">
        <v>3.9568822553897181</v>
      </c>
      <c r="E34" s="386">
        <v>4.1386138613861387</v>
      </c>
      <c r="F34" s="386">
        <v>3.8613861386138613</v>
      </c>
      <c r="G34" s="386">
        <v>4.0668841761827084</v>
      </c>
      <c r="H34" s="386">
        <v>4.2227722772277225</v>
      </c>
      <c r="I34" s="386">
        <v>3.2932692307692308</v>
      </c>
      <c r="J34" s="386">
        <v>3.8102073365231259</v>
      </c>
      <c r="K34" s="485">
        <f>AVERAGE(C34:J34)</f>
        <v>3.8982295214518619</v>
      </c>
      <c r="L34" s="277">
        <f t="shared" si="3"/>
        <v>-0.20662962824805375</v>
      </c>
    </row>
    <row r="35" spans="1:12" x14ac:dyDescent="0.25">
      <c r="A35" s="278" t="s">
        <v>8</v>
      </c>
      <c r="B35" s="246">
        <v>5.2297222222222217</v>
      </c>
      <c r="C35" s="245">
        <v>4.9286290322580646</v>
      </c>
      <c r="D35" s="245">
        <v>3.5191338582677165</v>
      </c>
      <c r="E35" s="245">
        <v>4.1303937007874012</v>
      </c>
      <c r="F35" s="245">
        <v>3.7555555555555555</v>
      </c>
      <c r="G35" s="245">
        <v>3.8748412698412702</v>
      </c>
      <c r="H35" s="245">
        <v>4.109920634920635</v>
      </c>
      <c r="I35" s="245">
        <v>3.2022399999999998</v>
      </c>
      <c r="J35" s="245">
        <v>4.1478571428571431</v>
      </c>
      <c r="K35" s="478">
        <f t="shared" ref="K35:K43" si="5">AVERAGE(C35:J35)</f>
        <v>3.9585713993109728</v>
      </c>
      <c r="L35" s="226">
        <f t="shared" si="3"/>
        <v>-0.20686855503873602</v>
      </c>
    </row>
    <row r="36" spans="1:12" x14ac:dyDescent="0.25">
      <c r="A36" s="406" t="s">
        <v>12</v>
      </c>
      <c r="B36" s="330">
        <v>2.3230158730158728</v>
      </c>
      <c r="C36" s="448">
        <v>3.1637121212121215</v>
      </c>
      <c r="D36" s="448">
        <v>4.3496212121212121</v>
      </c>
      <c r="E36" s="448">
        <v>4.0342748091603058</v>
      </c>
      <c r="F36" s="448">
        <v>3.8919999999999999</v>
      </c>
      <c r="G36" s="448">
        <v>3.5326923076923076</v>
      </c>
      <c r="H36" s="448">
        <v>4.6921212121212124</v>
      </c>
      <c r="I36" s="448">
        <v>4.1948461538461546</v>
      </c>
      <c r="J36" s="448">
        <v>4.4343076923076925</v>
      </c>
      <c r="K36" s="486">
        <f t="shared" si="5"/>
        <v>4.0366969385576255</v>
      </c>
      <c r="L36" s="407">
        <f t="shared" si="3"/>
        <v>0.90885811148195872</v>
      </c>
    </row>
    <row r="37" spans="1:12" x14ac:dyDescent="0.25">
      <c r="A37" s="278" t="s">
        <v>10</v>
      </c>
      <c r="B37" s="246">
        <v>3.5083783783783784</v>
      </c>
      <c r="C37" s="245">
        <v>3.7042105263157894</v>
      </c>
      <c r="D37" s="245">
        <v>3.1075675675675676</v>
      </c>
      <c r="E37" s="245">
        <v>3.0551282051282054</v>
      </c>
      <c r="F37" s="245">
        <v>2.5750000000000002</v>
      </c>
      <c r="G37" s="245">
        <v>3.08</v>
      </c>
      <c r="H37" s="245">
        <v>2.7777777777777777</v>
      </c>
      <c r="I37" s="245">
        <v>2.1963414634146341</v>
      </c>
      <c r="J37" s="245">
        <v>5.2682926829268295</v>
      </c>
      <c r="K37" s="478">
        <f t="shared" si="5"/>
        <v>3.2205397778913505</v>
      </c>
      <c r="L37" s="226">
        <f t="shared" si="3"/>
        <v>0.50163184090819424</v>
      </c>
    </row>
    <row r="38" spans="1:12" x14ac:dyDescent="0.25">
      <c r="A38" s="281" t="s">
        <v>79</v>
      </c>
      <c r="B38" s="287">
        <v>5.3487499999999999</v>
      </c>
      <c r="C38" s="448">
        <v>3.6122448979591835</v>
      </c>
      <c r="D38" s="448">
        <v>2.69</v>
      </c>
      <c r="E38" s="448">
        <v>4.6343137254901956</v>
      </c>
      <c r="F38" s="448">
        <v>3.1698113207547172</v>
      </c>
      <c r="G38" s="448">
        <v>5.3055555555555554</v>
      </c>
      <c r="H38" s="448">
        <v>5.9223913043478262</v>
      </c>
      <c r="I38" s="448">
        <v>2.7110169491525422</v>
      </c>
      <c r="J38" s="448">
        <v>2.9084999999999996</v>
      </c>
      <c r="K38" s="486">
        <f t="shared" si="5"/>
        <v>3.8692292191575031</v>
      </c>
      <c r="L38" s="283">
        <f t="shared" si="3"/>
        <v>-0.4562280906753915</v>
      </c>
    </row>
    <row r="39" spans="1:12" x14ac:dyDescent="0.25">
      <c r="A39" s="278" t="s">
        <v>9</v>
      </c>
      <c r="B39" s="246">
        <v>4.4789655172413791</v>
      </c>
      <c r="C39" s="245">
        <v>3.7465420560747664</v>
      </c>
      <c r="D39" s="245">
        <v>4.4665094339622637</v>
      </c>
      <c r="E39" s="245">
        <v>4.0336190476190472</v>
      </c>
      <c r="F39" s="245">
        <v>5.0907619047619042</v>
      </c>
      <c r="G39" s="245">
        <v>3.940952380952381</v>
      </c>
      <c r="H39" s="245">
        <v>3.9377777777777774</v>
      </c>
      <c r="I39" s="245">
        <v>3.2592592592592591</v>
      </c>
      <c r="J39" s="245">
        <v>3.874166666666667</v>
      </c>
      <c r="K39" s="478">
        <f t="shared" si="5"/>
        <v>4.0436985658842586</v>
      </c>
      <c r="L39" s="226">
        <f t="shared" si="3"/>
        <v>-0.13503092360202212</v>
      </c>
    </row>
    <row r="40" spans="1:12" x14ac:dyDescent="0.25">
      <c r="A40" s="281" t="s">
        <v>11</v>
      </c>
      <c r="B40" s="509">
        <v>16.5</v>
      </c>
      <c r="C40" s="658" t="s">
        <v>177</v>
      </c>
      <c r="D40" s="658" t="s">
        <v>177</v>
      </c>
      <c r="E40" s="658" t="s">
        <v>177</v>
      </c>
      <c r="F40" s="658" t="s">
        <v>177</v>
      </c>
      <c r="G40" s="658" t="s">
        <v>177</v>
      </c>
      <c r="H40" s="658" t="s">
        <v>177</v>
      </c>
      <c r="I40" s="658" t="s">
        <v>177</v>
      </c>
      <c r="J40" s="658" t="s">
        <v>177</v>
      </c>
      <c r="K40" s="658" t="s">
        <v>177</v>
      </c>
      <c r="L40" s="658" t="s">
        <v>177</v>
      </c>
    </row>
    <row r="41" spans="1:12" x14ac:dyDescent="0.25">
      <c r="A41" s="278" t="s">
        <v>185</v>
      </c>
      <c r="B41" s="246">
        <v>4.6455263157894739</v>
      </c>
      <c r="C41" s="245">
        <v>2.3111111111111109</v>
      </c>
      <c r="D41" s="245">
        <v>4.1755555555555555</v>
      </c>
      <c r="E41" s="245">
        <v>4.6157777777777778</v>
      </c>
      <c r="F41" s="245">
        <v>2.5227272727272729</v>
      </c>
      <c r="G41" s="245">
        <v>3.8655555555555554</v>
      </c>
      <c r="H41" s="245">
        <v>2.7777777777777777</v>
      </c>
      <c r="I41" s="245">
        <v>3.5232608695652172</v>
      </c>
      <c r="J41" s="245">
        <v>2.6906250000000003</v>
      </c>
      <c r="K41" s="478">
        <f t="shared" si="5"/>
        <v>3.3102988650087837</v>
      </c>
      <c r="L41" s="226">
        <f>(J41-B41)/B41</f>
        <v>-0.42081374270662208</v>
      </c>
    </row>
    <row r="42" spans="1:12" x14ac:dyDescent="0.25">
      <c r="A42" s="281" t="s">
        <v>76</v>
      </c>
      <c r="B42" s="287">
        <v>3.1951219512195124</v>
      </c>
      <c r="C42" s="448">
        <v>4.6956521739130439</v>
      </c>
      <c r="D42" s="448">
        <v>4.2340425531914896</v>
      </c>
      <c r="E42" s="448">
        <v>3.4285714285714284</v>
      </c>
      <c r="F42" s="448">
        <v>4.204081632653061</v>
      </c>
      <c r="G42" s="448">
        <v>2.82</v>
      </c>
      <c r="H42" s="448">
        <v>4.7249999999999996</v>
      </c>
      <c r="I42" s="448">
        <v>3.402549019607843</v>
      </c>
      <c r="J42" s="448">
        <v>3.1562000000000001</v>
      </c>
      <c r="K42" s="486">
        <f t="shared" si="5"/>
        <v>3.8332621009921084</v>
      </c>
      <c r="L42" s="283">
        <f>(J42-B42)/B42</f>
        <v>-1.2181679389312994E-2</v>
      </c>
    </row>
    <row r="43" spans="1:12" ht="13.8" thickBot="1" x14ac:dyDescent="0.3">
      <c r="A43" s="284" t="s">
        <v>15</v>
      </c>
      <c r="B43" s="257">
        <v>4.8158139534883722</v>
      </c>
      <c r="C43" s="444">
        <v>3.9612903225806453</v>
      </c>
      <c r="D43" s="444">
        <v>4.3041666666666663</v>
      </c>
      <c r="E43" s="444">
        <v>5.0838983050847455</v>
      </c>
      <c r="F43" s="444">
        <v>4.0332203389830505</v>
      </c>
      <c r="G43" s="444">
        <v>6.4544444444444444</v>
      </c>
      <c r="H43" s="444">
        <v>4.1761904761904765</v>
      </c>
      <c r="I43" s="444">
        <v>2.67671875</v>
      </c>
      <c r="J43" s="444">
        <v>3.0390625</v>
      </c>
      <c r="K43" s="480">
        <f t="shared" si="5"/>
        <v>4.216123975493753</v>
      </c>
      <c r="L43" s="271">
        <f>(J43-B43)/B43</f>
        <v>-0.36894104935290711</v>
      </c>
    </row>
  </sheetData>
  <pageMargins left="0.7" right="0.7" top="0.75" bottom="0.75" header="0.3" footer="0.3"/>
  <pageSetup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T272"/>
  <sheetViews>
    <sheetView showWhiteSpace="0" topLeftCell="A105" zoomScaleNormal="100" zoomScaleSheetLayoutView="100" workbookViewId="0">
      <selection activeCell="A153" sqref="A153"/>
    </sheetView>
  </sheetViews>
  <sheetFormatPr defaultColWidth="8.6640625" defaultRowHeight="12.75" customHeight="1" x14ac:dyDescent="0.25"/>
  <cols>
    <col min="1" max="1" width="28.6640625" style="27" customWidth="1"/>
    <col min="2" max="2" width="9.33203125" style="18" customWidth="1"/>
    <col min="3" max="3" width="9.44140625" style="18" customWidth="1"/>
    <col min="4" max="4" width="9.6640625" style="18" customWidth="1"/>
    <col min="5" max="6" width="9.33203125" style="18" customWidth="1"/>
    <col min="7" max="7" width="9.6640625" style="18" customWidth="1"/>
    <col min="8" max="8" width="10" style="18" customWidth="1"/>
    <col min="9" max="9" width="8.33203125" style="18" customWidth="1"/>
    <col min="10" max="10" width="2" style="18" customWidth="1"/>
    <col min="11" max="19" width="9.33203125" style="19" customWidth="1"/>
    <col min="20" max="42" width="9.33203125" style="18" customWidth="1"/>
    <col min="43" max="16384" width="8.6640625" style="18"/>
  </cols>
  <sheetData>
    <row r="1" spans="1:44" ht="15" customHeight="1" thickBot="1" x14ac:dyDescent="0.3">
      <c r="A1" s="17" t="s">
        <v>23</v>
      </c>
      <c r="B1" s="731" t="s">
        <v>117</v>
      </c>
      <c r="C1" s="732"/>
      <c r="D1" s="732"/>
      <c r="E1" s="732"/>
      <c r="F1" s="732"/>
      <c r="G1" s="732"/>
      <c r="H1" s="732"/>
      <c r="I1" s="733"/>
    </row>
    <row r="2" spans="1:44" ht="12.75" customHeight="1" thickBot="1" x14ac:dyDescent="0.3">
      <c r="A2" s="17"/>
      <c r="B2" s="362" t="s">
        <v>218</v>
      </c>
      <c r="C2" s="88" t="s">
        <v>221</v>
      </c>
      <c r="D2" s="88" t="s">
        <v>224</v>
      </c>
      <c r="E2" s="88" t="s">
        <v>226</v>
      </c>
      <c r="F2" s="88" t="s">
        <v>229</v>
      </c>
      <c r="G2" s="88" t="s">
        <v>231</v>
      </c>
      <c r="H2" s="88" t="s">
        <v>234</v>
      </c>
      <c r="I2" s="88" t="s">
        <v>238</v>
      </c>
      <c r="K2" s="59" t="s">
        <v>119</v>
      </c>
      <c r="L2" s="60" t="s">
        <v>120</v>
      </c>
      <c r="M2" s="60" t="s">
        <v>121</v>
      </c>
      <c r="N2" s="61" t="s">
        <v>122</v>
      </c>
      <c r="O2" s="59" t="s">
        <v>123</v>
      </c>
      <c r="P2" s="60" t="s">
        <v>124</v>
      </c>
      <c r="Q2" s="60" t="s">
        <v>125</v>
      </c>
      <c r="R2" s="61" t="s">
        <v>126</v>
      </c>
      <c r="S2" s="59" t="s">
        <v>127</v>
      </c>
      <c r="T2" s="60" t="s">
        <v>128</v>
      </c>
      <c r="U2" s="60" t="s">
        <v>129</v>
      </c>
      <c r="V2" s="61" t="s">
        <v>130</v>
      </c>
      <c r="W2" s="59" t="s">
        <v>131</v>
      </c>
      <c r="X2" s="60" t="s">
        <v>132</v>
      </c>
      <c r="Y2" s="60" t="s">
        <v>133</v>
      </c>
      <c r="Z2" s="61" t="s">
        <v>134</v>
      </c>
      <c r="AA2" s="59" t="s">
        <v>135</v>
      </c>
      <c r="AB2" s="60" t="s">
        <v>136</v>
      </c>
      <c r="AC2" s="60" t="s">
        <v>137</v>
      </c>
      <c r="AD2" s="61" t="s">
        <v>138</v>
      </c>
      <c r="AE2" s="59" t="s">
        <v>84</v>
      </c>
      <c r="AF2" s="60" t="s">
        <v>88</v>
      </c>
      <c r="AG2" s="60" t="s">
        <v>100</v>
      </c>
      <c r="AH2" s="61" t="s">
        <v>139</v>
      </c>
      <c r="AI2" s="59" t="s">
        <v>110</v>
      </c>
      <c r="AJ2" s="60" t="s">
        <v>111</v>
      </c>
      <c r="AK2" s="60" t="s">
        <v>112</v>
      </c>
      <c r="AL2" s="61" t="s">
        <v>140</v>
      </c>
      <c r="AM2" s="59" t="s">
        <v>114</v>
      </c>
      <c r="AN2" s="60" t="s">
        <v>141</v>
      </c>
      <c r="AO2" s="60" t="s">
        <v>116</v>
      </c>
      <c r="AP2" s="61" t="s">
        <v>142</v>
      </c>
      <c r="AQ2" s="61" t="s">
        <v>164</v>
      </c>
      <c r="AR2" s="112" t="s">
        <v>167</v>
      </c>
    </row>
    <row r="3" spans="1:44" s="23" customFormat="1" ht="12.75" customHeight="1" thickBot="1" x14ac:dyDescent="0.3">
      <c r="A3" s="21" t="s">
        <v>6</v>
      </c>
      <c r="B3" s="151">
        <v>415</v>
      </c>
      <c r="C3" s="51">
        <v>420</v>
      </c>
      <c r="D3" s="51">
        <v>413</v>
      </c>
      <c r="E3" s="51">
        <v>405.93727598566312</v>
      </c>
      <c r="F3" s="51">
        <v>381</v>
      </c>
      <c r="G3" s="51">
        <v>364</v>
      </c>
      <c r="H3" s="51">
        <v>374</v>
      </c>
      <c r="I3" s="51">
        <v>399</v>
      </c>
      <c r="J3" s="22"/>
      <c r="K3" s="56">
        <v>1467.8885304659498</v>
      </c>
      <c r="L3" s="57">
        <v>1399.7806451612903</v>
      </c>
      <c r="M3" s="57">
        <v>1380.9519201228877</v>
      </c>
      <c r="N3" s="58">
        <v>1387.7354838709678</v>
      </c>
      <c r="O3" s="56">
        <v>1362.4003584229392</v>
      </c>
      <c r="P3" s="57">
        <v>1361.0060931899641</v>
      </c>
      <c r="Q3" s="57">
        <v>1347.157296466974</v>
      </c>
      <c r="R3" s="58">
        <v>1367.3530465949823</v>
      </c>
      <c r="S3" s="56">
        <v>1334.4706093189964</v>
      </c>
      <c r="T3" s="57">
        <v>1371.6179211469534</v>
      </c>
      <c r="U3" s="57">
        <v>1388.3118279569892</v>
      </c>
      <c r="V3" s="58">
        <v>1448.3734767025089</v>
      </c>
      <c r="W3" s="56">
        <v>1400.1200716845876</v>
      </c>
      <c r="X3" s="57">
        <v>1416.1240143369178</v>
      </c>
      <c r="Y3" s="57">
        <v>1447.1616611049312</v>
      </c>
      <c r="Z3" s="58">
        <v>1451.6032258064515</v>
      </c>
      <c r="AA3" s="56">
        <v>1372.1896057347669</v>
      </c>
      <c r="AB3" s="57">
        <v>1378.1620071684586</v>
      </c>
      <c r="AC3" s="57">
        <v>1328.6666666666667</v>
      </c>
      <c r="AD3" s="58">
        <v>1356.3899641577061</v>
      </c>
      <c r="AE3" s="56">
        <v>1315.5017921146953</v>
      </c>
      <c r="AF3" s="57">
        <v>1297.6942652329749</v>
      </c>
      <c r="AG3" s="57">
        <v>1249.2849462365591</v>
      </c>
      <c r="AH3" s="58">
        <v>1239.2139784946237</v>
      </c>
      <c r="AI3" s="56">
        <v>1122.8232974910395</v>
      </c>
      <c r="AJ3" s="57">
        <v>1067.5670250896057</v>
      </c>
      <c r="AK3" s="57">
        <v>1003.6129032258065</v>
      </c>
      <c r="AL3" s="58">
        <v>1005.9677419354839</v>
      </c>
      <c r="AM3" s="56">
        <v>932.35017921146948</v>
      </c>
      <c r="AN3" s="57">
        <v>925.90107526881718</v>
      </c>
      <c r="AO3" s="57">
        <v>880.06637004078618</v>
      </c>
      <c r="AP3" s="58">
        <v>862</v>
      </c>
      <c r="AQ3" s="58">
        <v>832</v>
      </c>
      <c r="AR3" s="51">
        <v>716</v>
      </c>
    </row>
    <row r="4" spans="1:44" s="23" customFormat="1" ht="12.75" customHeight="1" x14ac:dyDescent="0.25">
      <c r="A4" s="26" t="s">
        <v>7</v>
      </c>
      <c r="B4" s="152">
        <v>347</v>
      </c>
      <c r="C4" s="52">
        <v>343</v>
      </c>
      <c r="D4" s="52">
        <v>336</v>
      </c>
      <c r="E4" s="52">
        <v>330.89820788530471</v>
      </c>
      <c r="F4" s="52">
        <v>312</v>
      </c>
      <c r="G4" s="52">
        <v>287</v>
      </c>
      <c r="H4" s="52">
        <v>291</v>
      </c>
      <c r="I4" s="52">
        <v>316</v>
      </c>
      <c r="J4" s="22"/>
      <c r="K4" s="62">
        <v>616.54444444444437</v>
      </c>
      <c r="L4" s="55">
        <v>605.85591397849464</v>
      </c>
      <c r="M4" s="55">
        <v>613.61858678955446</v>
      </c>
      <c r="N4" s="63">
        <v>643.06881720430101</v>
      </c>
      <c r="O4" s="62">
        <v>628.40035842293912</v>
      </c>
      <c r="P4" s="55">
        <v>622.67275985663082</v>
      </c>
      <c r="Q4" s="55">
        <v>615.49062980030726</v>
      </c>
      <c r="R4" s="63">
        <v>638.01971326164869</v>
      </c>
      <c r="S4" s="62">
        <v>603.47060931899648</v>
      </c>
      <c r="T4" s="55">
        <v>640.61792114695345</v>
      </c>
      <c r="U4" s="55">
        <v>657.3118279569893</v>
      </c>
      <c r="V4" s="63">
        <v>668.37347670250892</v>
      </c>
      <c r="W4" s="62">
        <v>606.12007168458774</v>
      </c>
      <c r="X4" s="55">
        <v>626.79068100358427</v>
      </c>
      <c r="Y4" s="55">
        <v>650.16166110493134</v>
      </c>
      <c r="Z4" s="63">
        <v>645.936559139785</v>
      </c>
      <c r="AA4" s="62">
        <v>604.5229390681003</v>
      </c>
      <c r="AB4" s="55">
        <v>572.16200716845879</v>
      </c>
      <c r="AC4" s="55">
        <v>531.66666666666663</v>
      </c>
      <c r="AD4" s="63">
        <v>567.27670250896051</v>
      </c>
      <c r="AE4" s="62">
        <v>557.0333333333333</v>
      </c>
      <c r="AF4" s="55">
        <v>523.11397849462367</v>
      </c>
      <c r="AG4" s="55">
        <v>505.87941628264207</v>
      </c>
      <c r="AH4" s="63">
        <v>511.91827956989249</v>
      </c>
      <c r="AI4" s="62">
        <v>481.95125448028676</v>
      </c>
      <c r="AJ4" s="55">
        <v>443.52293906810036</v>
      </c>
      <c r="AK4" s="55">
        <v>427.5760368663594</v>
      </c>
      <c r="AL4" s="63">
        <v>428.5322580645161</v>
      </c>
      <c r="AM4" s="62">
        <v>407.09103942652331</v>
      </c>
      <c r="AN4" s="55">
        <v>429.80394265232979</v>
      </c>
      <c r="AO4" s="55">
        <v>441.96180941787173</v>
      </c>
      <c r="AP4" s="63">
        <v>444.51469534050176</v>
      </c>
      <c r="AQ4" s="63">
        <v>424</v>
      </c>
      <c r="AR4" s="52">
        <v>409</v>
      </c>
    </row>
    <row r="5" spans="1:44" ht="12.75" customHeight="1" x14ac:dyDescent="0.25">
      <c r="A5" s="113" t="s">
        <v>8</v>
      </c>
      <c r="B5" s="403">
        <v>92</v>
      </c>
      <c r="C5" s="114">
        <v>94</v>
      </c>
      <c r="D5" s="114">
        <v>95</v>
      </c>
      <c r="E5" s="114">
        <v>96.777419354838699</v>
      </c>
      <c r="F5" s="114">
        <v>81.700358422939061</v>
      </c>
      <c r="G5" s="114">
        <v>70.336917562724011</v>
      </c>
      <c r="H5" s="114">
        <v>71.767281105990776</v>
      </c>
      <c r="I5" s="114">
        <v>86.431899641577047</v>
      </c>
      <c r="J5" s="24"/>
      <c r="K5" s="64">
        <v>116.33333333333333</v>
      </c>
      <c r="L5" s="44">
        <v>109.57777777777778</v>
      </c>
      <c r="M5" s="44">
        <v>112.78494623655915</v>
      </c>
      <c r="N5" s="49">
        <v>115.16415770609319</v>
      </c>
      <c r="O5" s="64">
        <v>116.75555555555555</v>
      </c>
      <c r="P5" s="44">
        <v>112.12258064516129</v>
      </c>
      <c r="Q5" s="44">
        <v>114.963133640553</v>
      </c>
      <c r="R5" s="49">
        <v>121.51720430107527</v>
      </c>
      <c r="S5" s="64">
        <v>119.3</v>
      </c>
      <c r="T5" s="44">
        <v>122.92652329749103</v>
      </c>
      <c r="U5" s="44">
        <v>118.97849462365592</v>
      </c>
      <c r="V5" s="49">
        <v>118.39569892473118</v>
      </c>
      <c r="W5" s="64">
        <v>115.39784946236558</v>
      </c>
      <c r="X5" s="44">
        <v>110</v>
      </c>
      <c r="Y5" s="44">
        <v>113.66666666666667</v>
      </c>
      <c r="Z5" s="49">
        <v>110.02222222222223</v>
      </c>
      <c r="AA5" s="64">
        <v>94.666666666666671</v>
      </c>
      <c r="AB5" s="44">
        <v>74.666666666666671</v>
      </c>
      <c r="AC5" s="44">
        <v>68.666666666666671</v>
      </c>
      <c r="AD5" s="49">
        <v>83.468100358422944</v>
      </c>
      <c r="AE5" s="64">
        <v>88.956272401433694</v>
      </c>
      <c r="AF5" s="44">
        <v>82.927598566308248</v>
      </c>
      <c r="AG5" s="44">
        <v>89.258448540706596</v>
      </c>
      <c r="AH5" s="49">
        <v>95.12544802867383</v>
      </c>
      <c r="AI5" s="64">
        <v>87.709677419354833</v>
      </c>
      <c r="AJ5" s="44">
        <v>85.965949820788524</v>
      </c>
      <c r="AK5" s="44">
        <v>85.68202764976958</v>
      </c>
      <c r="AL5" s="49">
        <v>82.301433691756273</v>
      </c>
      <c r="AM5" s="64">
        <v>79.216845878136198</v>
      </c>
      <c r="AN5" s="44">
        <v>91.499641577060927</v>
      </c>
      <c r="AO5" s="44">
        <v>83.753429736744536</v>
      </c>
      <c r="AP5" s="49">
        <v>86.223297491039432</v>
      </c>
      <c r="AQ5" s="110">
        <v>92</v>
      </c>
      <c r="AR5" s="114">
        <v>85</v>
      </c>
    </row>
    <row r="6" spans="1:44" ht="12.75" customHeight="1" x14ac:dyDescent="0.25">
      <c r="A6" s="113" t="s">
        <v>9</v>
      </c>
      <c r="B6" s="403">
        <v>68</v>
      </c>
      <c r="C6" s="114">
        <v>68</v>
      </c>
      <c r="D6" s="114">
        <v>65</v>
      </c>
      <c r="E6" s="114">
        <v>66.446236559139791</v>
      </c>
      <c r="F6" s="114">
        <v>64.360573476702498</v>
      </c>
      <c r="G6" s="114">
        <v>62.162724014336909</v>
      </c>
      <c r="H6" s="114">
        <v>60.32872503840246</v>
      </c>
      <c r="I6" s="114">
        <v>64.737634408602148</v>
      </c>
      <c r="J6" s="24"/>
      <c r="K6" s="64">
        <v>102.87777777777778</v>
      </c>
      <c r="L6" s="44">
        <v>106.28888888888889</v>
      </c>
      <c r="M6" s="44">
        <v>119.56989247311829</v>
      </c>
      <c r="N6" s="49">
        <v>135.5663082437276</v>
      </c>
      <c r="O6" s="64">
        <v>135.87777777777777</v>
      </c>
      <c r="P6" s="44">
        <v>130.82508960573477</v>
      </c>
      <c r="Q6" s="44">
        <v>116.68279569892474</v>
      </c>
      <c r="R6" s="49">
        <v>118.38637992831542</v>
      </c>
      <c r="S6" s="64">
        <v>104.88853046594983</v>
      </c>
      <c r="T6" s="44">
        <v>124.49749103942652</v>
      </c>
      <c r="U6" s="44">
        <v>115.01075268817203</v>
      </c>
      <c r="V6" s="49">
        <v>119.79354838709678</v>
      </c>
      <c r="W6" s="64">
        <v>108.40860215053765</v>
      </c>
      <c r="X6" s="44">
        <v>113.33333333333333</v>
      </c>
      <c r="Y6" s="44">
        <v>113</v>
      </c>
      <c r="Z6" s="49">
        <v>100.92222222222222</v>
      </c>
      <c r="AA6" s="64">
        <v>103.33333333333333</v>
      </c>
      <c r="AB6" s="44">
        <v>90.666666666666671</v>
      </c>
      <c r="AC6" s="44">
        <v>81.333333333333329</v>
      </c>
      <c r="AD6" s="49">
        <v>97.45197132616488</v>
      </c>
      <c r="AE6" s="64">
        <v>90.187813620071708</v>
      </c>
      <c r="AF6" s="44">
        <v>83.061648745519719</v>
      </c>
      <c r="AG6" s="44">
        <v>84.046466973886325</v>
      </c>
      <c r="AH6" s="49">
        <v>78.347311827957</v>
      </c>
      <c r="AI6" s="64">
        <v>78.931899641577061</v>
      </c>
      <c r="AJ6" s="44">
        <v>73.216129032258067</v>
      </c>
      <c r="AK6" s="44">
        <v>70.473118279569903</v>
      </c>
      <c r="AL6" s="49">
        <v>55.719713261648742</v>
      </c>
      <c r="AM6" s="64">
        <v>56.483870967741929</v>
      </c>
      <c r="AN6" s="44">
        <v>62.056272401433695</v>
      </c>
      <c r="AO6" s="44">
        <v>65.440118650352247</v>
      </c>
      <c r="AP6" s="49">
        <v>58.230824372759855</v>
      </c>
      <c r="AQ6" s="110">
        <v>58.230824372759855</v>
      </c>
      <c r="AR6" s="114">
        <v>55</v>
      </c>
    </row>
    <row r="7" spans="1:44" ht="12.75" customHeight="1" x14ac:dyDescent="0.25">
      <c r="A7" s="113" t="s">
        <v>10</v>
      </c>
      <c r="B7" s="403">
        <v>20</v>
      </c>
      <c r="C7" s="114">
        <v>19</v>
      </c>
      <c r="D7" s="114">
        <v>18</v>
      </c>
      <c r="E7" s="114">
        <v>21.000716845878134</v>
      </c>
      <c r="F7" s="114">
        <v>20.931182795698927</v>
      </c>
      <c r="G7" s="114">
        <v>17.122580645161289</v>
      </c>
      <c r="H7" s="114">
        <v>20.270353302611365</v>
      </c>
      <c r="I7" s="114">
        <v>18.268100358422938</v>
      </c>
      <c r="J7" s="24"/>
      <c r="K7" s="64">
        <v>21.666666666666668</v>
      </c>
      <c r="L7" s="44">
        <v>23.473118279569892</v>
      </c>
      <c r="M7" s="44">
        <v>25.161290322580644</v>
      </c>
      <c r="N7" s="49">
        <v>26.639068100358418</v>
      </c>
      <c r="O7" s="64">
        <v>25.099999999999998</v>
      </c>
      <c r="P7" s="44">
        <v>23.334408602150535</v>
      </c>
      <c r="Q7" s="44">
        <v>23.267281105990786</v>
      </c>
      <c r="R7" s="49">
        <v>25.008243727598568</v>
      </c>
      <c r="S7" s="64">
        <v>21.774193548387093</v>
      </c>
      <c r="T7" s="44">
        <v>22.804659498207883</v>
      </c>
      <c r="U7" s="44">
        <v>21.096774193548388</v>
      </c>
      <c r="V7" s="49">
        <v>24.528315412186377</v>
      </c>
      <c r="W7" s="64">
        <v>21.021505376344084</v>
      </c>
      <c r="X7" s="44">
        <v>25.333333333333332</v>
      </c>
      <c r="Y7" s="44">
        <v>26.666666666666668</v>
      </c>
      <c r="Z7" s="49">
        <v>26.666666666666668</v>
      </c>
      <c r="AA7" s="64">
        <v>23</v>
      </c>
      <c r="AB7" s="44">
        <v>21.666666666666668</v>
      </c>
      <c r="AC7" s="44">
        <v>19.666666666666668</v>
      </c>
      <c r="AD7" s="49">
        <v>21.811469534050179</v>
      </c>
      <c r="AE7" s="64">
        <v>21.400358422939068</v>
      </c>
      <c r="AF7" s="44">
        <v>18.44551971326165</v>
      </c>
      <c r="AG7" s="44">
        <v>17.064132104454686</v>
      </c>
      <c r="AH7" s="49">
        <v>17.339068100358421</v>
      </c>
      <c r="AI7" s="64">
        <v>19.374910394265232</v>
      </c>
      <c r="AJ7" s="44">
        <v>16.999641577060931</v>
      </c>
      <c r="AK7" s="44">
        <v>16.810291858678955</v>
      </c>
      <c r="AL7" s="49">
        <v>19.355197132616485</v>
      </c>
      <c r="AM7" s="64">
        <v>19.177777777777777</v>
      </c>
      <c r="AN7" s="44">
        <v>18.93225806451613</v>
      </c>
      <c r="AO7" s="44">
        <v>15.467185761957731</v>
      </c>
      <c r="AP7" s="49">
        <v>18.911827956989246</v>
      </c>
      <c r="AQ7" s="110">
        <v>17</v>
      </c>
      <c r="AR7" s="114">
        <v>17</v>
      </c>
    </row>
    <row r="8" spans="1:44" ht="12.75" customHeight="1" x14ac:dyDescent="0.25">
      <c r="A8" s="113" t="s">
        <v>79</v>
      </c>
      <c r="B8" s="403">
        <v>12</v>
      </c>
      <c r="C8" s="114">
        <v>11</v>
      </c>
      <c r="D8" s="114">
        <v>14</v>
      </c>
      <c r="E8" s="114">
        <v>16.86451612903226</v>
      </c>
      <c r="F8" s="114">
        <v>17.178494623655915</v>
      </c>
      <c r="G8" s="114">
        <v>14.140143369175627</v>
      </c>
      <c r="H8" s="114">
        <v>13.410138248847927</v>
      </c>
      <c r="I8" s="114">
        <v>14.766308243727599</v>
      </c>
      <c r="J8" s="24"/>
      <c r="K8" s="64">
        <v>23</v>
      </c>
      <c r="L8" s="44">
        <v>21.118279569892476</v>
      </c>
      <c r="M8" s="44">
        <v>22.258064516129036</v>
      </c>
      <c r="N8" s="49">
        <v>25.183870967741939</v>
      </c>
      <c r="O8" s="64">
        <v>25.122222222222224</v>
      </c>
      <c r="P8" s="44">
        <v>23.532974910394262</v>
      </c>
      <c r="Q8" s="44">
        <v>22.435483870967744</v>
      </c>
      <c r="R8" s="49">
        <v>27.067025089605735</v>
      </c>
      <c r="S8" s="64">
        <v>24.472759856630827</v>
      </c>
      <c r="T8" s="44">
        <v>24.536917562724014</v>
      </c>
      <c r="U8" s="44">
        <v>23.677419354838708</v>
      </c>
      <c r="V8" s="49">
        <v>25.542293906810034</v>
      </c>
      <c r="W8" s="64">
        <v>21.946236559139788</v>
      </c>
      <c r="X8" s="44">
        <v>24</v>
      </c>
      <c r="Y8" s="44">
        <v>24.666666666666668</v>
      </c>
      <c r="Z8" s="49">
        <v>24</v>
      </c>
      <c r="AA8" s="64">
        <v>20.333333333333332</v>
      </c>
      <c r="AB8" s="44">
        <v>20.333333333333332</v>
      </c>
      <c r="AC8" s="44">
        <v>21</v>
      </c>
      <c r="AD8" s="49">
        <v>24.674551971326164</v>
      </c>
      <c r="AE8" s="64">
        <v>19.594623655913978</v>
      </c>
      <c r="AF8" s="44">
        <v>20.259139784946239</v>
      </c>
      <c r="AG8" s="44">
        <v>15.903609831029186</v>
      </c>
      <c r="AH8" s="49">
        <v>20.10609318996416</v>
      </c>
      <c r="AI8" s="64">
        <v>19.553763440860212</v>
      </c>
      <c r="AJ8" s="44">
        <v>17.301792114695342</v>
      </c>
      <c r="AK8" s="44">
        <v>12.530337941628266</v>
      </c>
      <c r="AL8" s="49">
        <v>16.868458781362005</v>
      </c>
      <c r="AM8" s="64">
        <v>20.039784946236562</v>
      </c>
      <c r="AN8" s="44">
        <v>19.9663082437276</v>
      </c>
      <c r="AO8" s="44">
        <v>20.332962550982572</v>
      </c>
      <c r="AP8" s="49">
        <v>19.672759856630826</v>
      </c>
      <c r="AQ8" s="110">
        <v>20</v>
      </c>
      <c r="AR8" s="114">
        <v>17</v>
      </c>
    </row>
    <row r="9" spans="1:44" ht="12.75" customHeight="1" x14ac:dyDescent="0.25">
      <c r="A9" s="113" t="s">
        <v>13</v>
      </c>
      <c r="B9" s="404">
        <v>0</v>
      </c>
      <c r="C9" s="115">
        <v>0</v>
      </c>
      <c r="D9" s="115">
        <v>0</v>
      </c>
      <c r="E9" s="115">
        <v>0</v>
      </c>
      <c r="F9" s="115">
        <v>0</v>
      </c>
      <c r="G9" s="115">
        <v>0</v>
      </c>
      <c r="H9" s="115">
        <v>0</v>
      </c>
      <c r="I9" s="115">
        <v>0</v>
      </c>
      <c r="J9" s="25"/>
      <c r="K9" s="64">
        <v>0</v>
      </c>
      <c r="L9" s="44">
        <v>0</v>
      </c>
      <c r="M9" s="44">
        <v>0</v>
      </c>
      <c r="N9" s="49">
        <v>0</v>
      </c>
      <c r="O9" s="64">
        <v>0</v>
      </c>
      <c r="P9" s="44">
        <v>0</v>
      </c>
      <c r="Q9" s="44">
        <v>0</v>
      </c>
      <c r="R9" s="49">
        <v>0</v>
      </c>
      <c r="S9" s="64">
        <v>0</v>
      </c>
      <c r="T9" s="44">
        <v>0</v>
      </c>
      <c r="U9" s="44">
        <v>0</v>
      </c>
      <c r="V9" s="49">
        <v>0</v>
      </c>
      <c r="W9" s="64">
        <v>0</v>
      </c>
      <c r="X9" s="44">
        <v>22</v>
      </c>
      <c r="Y9" s="44">
        <v>30.333333333333332</v>
      </c>
      <c r="Z9" s="49">
        <v>33.666666666666664</v>
      </c>
      <c r="AA9" s="64">
        <v>28.333333333333332</v>
      </c>
      <c r="AB9" s="44">
        <v>32</v>
      </c>
      <c r="AC9" s="44">
        <v>25.333333333333332</v>
      </c>
      <c r="AD9" s="49">
        <v>29.01541218637993</v>
      </c>
      <c r="AE9" s="64">
        <v>28.381720430107524</v>
      </c>
      <c r="AF9" s="44">
        <v>22.768100358422942</v>
      </c>
      <c r="AG9" s="44">
        <v>21.238095238095237</v>
      </c>
      <c r="AH9" s="49">
        <v>28.125089605734768</v>
      </c>
      <c r="AI9" s="64">
        <v>24.721505376344084</v>
      </c>
      <c r="AJ9" s="44">
        <v>25.220071684587811</v>
      </c>
      <c r="AK9" s="44">
        <v>23.137480798771122</v>
      </c>
      <c r="AL9" s="49">
        <v>29.206810035842295</v>
      </c>
      <c r="AM9" s="64">
        <v>34.7663082437276</v>
      </c>
      <c r="AN9" s="44">
        <v>30.3831541218638</v>
      </c>
      <c r="AO9" s="44">
        <v>22.10604375231739</v>
      </c>
      <c r="AP9" s="49">
        <v>22.592114695340502</v>
      </c>
      <c r="AQ9" s="110">
        <v>25</v>
      </c>
      <c r="AR9" s="115">
        <v>29</v>
      </c>
    </row>
    <row r="10" spans="1:44" ht="12.75" customHeight="1" x14ac:dyDescent="0.25">
      <c r="A10" s="113" t="s">
        <v>11</v>
      </c>
      <c r="B10" s="403">
        <v>0</v>
      </c>
      <c r="C10" s="114">
        <v>0</v>
      </c>
      <c r="D10" s="114">
        <v>0</v>
      </c>
      <c r="E10" s="114">
        <v>0</v>
      </c>
      <c r="F10" s="114">
        <v>0</v>
      </c>
      <c r="G10" s="114">
        <v>0</v>
      </c>
      <c r="H10" s="114">
        <v>0</v>
      </c>
      <c r="I10" s="114">
        <v>0</v>
      </c>
      <c r="J10" s="24"/>
      <c r="K10" s="64">
        <v>37</v>
      </c>
      <c r="L10" s="44">
        <v>39.193548387096776</v>
      </c>
      <c r="M10" s="44">
        <v>48.72043010752688</v>
      </c>
      <c r="N10" s="49">
        <v>55.965949820788531</v>
      </c>
      <c r="O10" s="64">
        <v>50.077777777777783</v>
      </c>
      <c r="P10" s="44">
        <v>52.273118279569893</v>
      </c>
      <c r="Q10" s="44">
        <v>51.423579109062985</v>
      </c>
      <c r="R10" s="49">
        <v>57.33189964157706</v>
      </c>
      <c r="S10" s="64">
        <v>49.227956989247311</v>
      </c>
      <c r="T10" s="44">
        <v>49.444802867383515</v>
      </c>
      <c r="U10" s="44">
        <v>42.29032258064516</v>
      </c>
      <c r="V10" s="49">
        <v>47.091039426523302</v>
      </c>
      <c r="W10" s="64">
        <v>40.924731182795703</v>
      </c>
      <c r="X10" s="44">
        <v>46.333333333333336</v>
      </c>
      <c r="Y10" s="44">
        <v>49</v>
      </c>
      <c r="Z10" s="49">
        <v>52</v>
      </c>
      <c r="AA10" s="64">
        <v>47</v>
      </c>
      <c r="AB10" s="44">
        <v>50</v>
      </c>
      <c r="AC10" s="44">
        <v>40.333333333333336</v>
      </c>
      <c r="AD10" s="49">
        <v>41.76308243727599</v>
      </c>
      <c r="AE10" s="64">
        <v>35.441935483870971</v>
      </c>
      <c r="AF10" s="44">
        <v>30.647670250896056</v>
      </c>
      <c r="AG10" s="44">
        <v>29.683179723502306</v>
      </c>
      <c r="AH10" s="49">
        <v>26.822580645161292</v>
      </c>
      <c r="AI10" s="64">
        <v>28.544444444444441</v>
      </c>
      <c r="AJ10" s="44">
        <v>28.210035842293905</v>
      </c>
      <c r="AK10" s="44">
        <v>30.692012288786476</v>
      </c>
      <c r="AL10" s="49">
        <v>27.89318996415771</v>
      </c>
      <c r="AM10" s="64">
        <v>3.870967741935484</v>
      </c>
      <c r="AN10" s="44">
        <v>7.1935483870967731</v>
      </c>
      <c r="AO10" s="44">
        <v>22.340748980348536</v>
      </c>
      <c r="AP10" s="49">
        <v>27.964157706093193</v>
      </c>
      <c r="AQ10" s="110">
        <v>32</v>
      </c>
      <c r="AR10" s="114">
        <v>33</v>
      </c>
    </row>
    <row r="11" spans="1:44" ht="12.75" customHeight="1" x14ac:dyDescent="0.25">
      <c r="A11" s="113" t="s">
        <v>12</v>
      </c>
      <c r="B11" s="403">
        <v>70</v>
      </c>
      <c r="C11" s="114">
        <v>67</v>
      </c>
      <c r="D11" s="114">
        <v>67</v>
      </c>
      <c r="E11" s="114">
        <v>67.556272401433702</v>
      </c>
      <c r="F11" s="114">
        <v>66.003942652329755</v>
      </c>
      <c r="G11" s="114">
        <v>60.639068100358429</v>
      </c>
      <c r="H11" s="114">
        <v>62.455069124423964</v>
      </c>
      <c r="I11" s="114">
        <v>63.271684587813617</v>
      </c>
      <c r="J11" s="24"/>
      <c r="K11" s="64">
        <v>61</v>
      </c>
      <c r="L11" s="44">
        <v>64.408602150537632</v>
      </c>
      <c r="M11" s="44">
        <v>71.172043010752688</v>
      </c>
      <c r="N11" s="49">
        <v>82</v>
      </c>
      <c r="O11" s="64">
        <v>85.333333333333329</v>
      </c>
      <c r="P11" s="44">
        <v>83.666666666666671</v>
      </c>
      <c r="Q11" s="44">
        <v>88.018279569892471</v>
      </c>
      <c r="R11" s="49">
        <v>85.188172043010752</v>
      </c>
      <c r="S11" s="64">
        <v>73</v>
      </c>
      <c r="T11" s="44">
        <v>83.333333333333329</v>
      </c>
      <c r="U11" s="44">
        <v>75.44086021505376</v>
      </c>
      <c r="V11" s="49">
        <v>84.287455197132616</v>
      </c>
      <c r="W11" s="64">
        <v>62</v>
      </c>
      <c r="X11" s="44">
        <v>72</v>
      </c>
      <c r="Y11" s="44">
        <v>69.333333333333329</v>
      </c>
      <c r="Z11" s="49">
        <v>72</v>
      </c>
      <c r="AA11" s="64">
        <v>49</v>
      </c>
      <c r="AB11" s="44">
        <v>49.333333333333336</v>
      </c>
      <c r="AC11" s="44">
        <v>44.666666666666664</v>
      </c>
      <c r="AD11" s="49">
        <v>53.288172043010753</v>
      </c>
      <c r="AE11" s="64">
        <v>55.692473118279572</v>
      </c>
      <c r="AF11" s="44">
        <v>51.988530465949822</v>
      </c>
      <c r="AG11" s="44">
        <v>44.605222734254994</v>
      </c>
      <c r="AH11" s="49">
        <v>38.673835125448029</v>
      </c>
      <c r="AI11" s="64">
        <v>38.360931899641578</v>
      </c>
      <c r="AJ11" s="44">
        <v>36.948745519713263</v>
      </c>
      <c r="AK11" s="44">
        <v>43.474270353302614</v>
      </c>
      <c r="AL11" s="49">
        <v>53.753046594982074</v>
      </c>
      <c r="AM11" s="64">
        <v>60.186738351254483</v>
      </c>
      <c r="AN11" s="44">
        <v>59.141218637992836</v>
      </c>
      <c r="AO11" s="44">
        <v>46.724137931034484</v>
      </c>
      <c r="AP11" s="49">
        <v>50.864516129032268</v>
      </c>
      <c r="AQ11" s="110">
        <v>45</v>
      </c>
      <c r="AR11" s="114">
        <v>51</v>
      </c>
    </row>
    <row r="12" spans="1:44" ht="12.75" customHeight="1" x14ac:dyDescent="0.25">
      <c r="A12" s="113" t="s">
        <v>50</v>
      </c>
      <c r="B12" s="403">
        <v>0</v>
      </c>
      <c r="C12" s="114">
        <v>0</v>
      </c>
      <c r="D12" s="114">
        <v>0</v>
      </c>
      <c r="E12" s="114">
        <v>0</v>
      </c>
      <c r="F12" s="114">
        <v>0</v>
      </c>
      <c r="G12" s="114">
        <v>0</v>
      </c>
      <c r="H12" s="114">
        <v>0</v>
      </c>
      <c r="I12" s="114">
        <v>0</v>
      </c>
      <c r="J12" s="24"/>
      <c r="K12" s="64">
        <v>0</v>
      </c>
      <c r="L12" s="44">
        <v>0</v>
      </c>
      <c r="M12" s="44">
        <v>0</v>
      </c>
      <c r="N12" s="49">
        <v>0</v>
      </c>
      <c r="O12" s="64">
        <v>0</v>
      </c>
      <c r="P12" s="44">
        <v>0</v>
      </c>
      <c r="Q12" s="44">
        <v>0</v>
      </c>
      <c r="R12" s="49">
        <v>0</v>
      </c>
      <c r="S12" s="64">
        <v>0</v>
      </c>
      <c r="T12" s="44">
        <v>0</v>
      </c>
      <c r="U12" s="44">
        <v>0</v>
      </c>
      <c r="V12" s="49">
        <v>0</v>
      </c>
      <c r="W12" s="64">
        <v>0</v>
      </c>
      <c r="X12" s="44">
        <v>8</v>
      </c>
      <c r="Y12" s="44">
        <v>7.666666666666667</v>
      </c>
      <c r="Z12" s="49">
        <v>10.666666666666666</v>
      </c>
      <c r="AA12" s="64">
        <v>13.333333333333334</v>
      </c>
      <c r="AB12" s="44">
        <v>13.333333333333334</v>
      </c>
      <c r="AC12" s="44">
        <v>9.3333333333333339</v>
      </c>
      <c r="AD12" s="49">
        <v>12.397849462365592</v>
      </c>
      <c r="AE12" s="64">
        <v>11.171684587813621</v>
      </c>
      <c r="AF12" s="44">
        <v>11.756272401433691</v>
      </c>
      <c r="AG12" s="44">
        <v>10.408602150537634</v>
      </c>
      <c r="AH12" s="49">
        <v>10.226881720430107</v>
      </c>
      <c r="AI12" s="64">
        <v>11.089247311827956</v>
      </c>
      <c r="AJ12" s="44">
        <v>11.693189964157705</v>
      </c>
      <c r="AK12" s="44">
        <v>8.9581413210445486</v>
      </c>
      <c r="AL12" s="49">
        <v>8.3476702508960567</v>
      </c>
      <c r="AM12" s="64">
        <v>9.3713261648745529</v>
      </c>
      <c r="AN12" s="44">
        <v>6.0853046594982088</v>
      </c>
      <c r="AO12" s="44">
        <v>6.8917315535780501</v>
      </c>
      <c r="AP12" s="49">
        <v>8.972043010752687</v>
      </c>
      <c r="AQ12" s="110">
        <v>6</v>
      </c>
      <c r="AR12" s="114">
        <v>7</v>
      </c>
    </row>
    <row r="13" spans="1:44" s="42" customFormat="1" ht="12.75" customHeight="1" x14ac:dyDescent="0.25">
      <c r="A13" s="116" t="s">
        <v>75</v>
      </c>
      <c r="B13" s="404">
        <v>25</v>
      </c>
      <c r="C13" s="115">
        <v>26</v>
      </c>
      <c r="D13" s="115">
        <v>24</v>
      </c>
      <c r="E13" s="115">
        <v>20.224372759856632</v>
      </c>
      <c r="F13" s="115">
        <v>21.969892473118279</v>
      </c>
      <c r="G13" s="115">
        <v>21.157706093189965</v>
      </c>
      <c r="H13" s="115">
        <v>18.50345622119816</v>
      </c>
      <c r="I13" s="115">
        <v>24.562007168458781</v>
      </c>
      <c r="J13" s="25"/>
      <c r="K13" s="64">
        <v>47.640501792114698</v>
      </c>
      <c r="L13" s="44">
        <v>47.135125448028674</v>
      </c>
      <c r="M13" s="44">
        <v>46.596390168970807</v>
      </c>
      <c r="N13" s="49">
        <v>47.106810035842294</v>
      </c>
      <c r="O13" s="64">
        <v>47.016845878136202</v>
      </c>
      <c r="P13" s="44">
        <v>47.191397849462362</v>
      </c>
      <c r="Q13" s="44">
        <v>46.95967741935484</v>
      </c>
      <c r="R13" s="49">
        <v>47.546594982078858</v>
      </c>
      <c r="S13" s="64">
        <v>47.589605734767026</v>
      </c>
      <c r="T13" s="44">
        <v>47.77275985663082</v>
      </c>
      <c r="U13" s="44">
        <v>47.559523809523817</v>
      </c>
      <c r="V13" s="49">
        <v>47.68888888888889</v>
      </c>
      <c r="W13" s="64">
        <v>47.470609318996416</v>
      </c>
      <c r="X13" s="44">
        <v>47.32114695340502</v>
      </c>
      <c r="Y13" s="44">
        <v>47.608453837597331</v>
      </c>
      <c r="Z13" s="49">
        <v>47.51397849462365</v>
      </c>
      <c r="AA13" s="64">
        <v>47.568817204301077</v>
      </c>
      <c r="AB13" s="44">
        <v>44.939784946236557</v>
      </c>
      <c r="AC13" s="44">
        <v>44</v>
      </c>
      <c r="AD13" s="49">
        <v>33.582437275985662</v>
      </c>
      <c r="AE13" s="64">
        <v>35.988888888888887</v>
      </c>
      <c r="AF13" s="44">
        <v>35.75555555555556</v>
      </c>
      <c r="AG13" s="44">
        <v>35.576036866359452</v>
      </c>
      <c r="AH13" s="49">
        <v>37.029749103942656</v>
      </c>
      <c r="AI13" s="64">
        <v>32.777419354838706</v>
      </c>
      <c r="AJ13" s="44">
        <v>25.77956989247312</v>
      </c>
      <c r="AK13" s="44">
        <v>19.801459293394775</v>
      </c>
      <c r="AL13" s="49">
        <v>17.165591397849465</v>
      </c>
      <c r="AM13" s="64">
        <v>19.42258064516129</v>
      </c>
      <c r="AN13" s="44">
        <v>26.844444444444445</v>
      </c>
      <c r="AO13" s="44">
        <v>32.575824990730446</v>
      </c>
      <c r="AP13" s="49">
        <v>35.421146953405014</v>
      </c>
      <c r="AQ13" s="110">
        <v>29</v>
      </c>
      <c r="AR13" s="115">
        <v>36</v>
      </c>
    </row>
    <row r="14" spans="1:44" s="42" customFormat="1" ht="12.75" customHeight="1" x14ac:dyDescent="0.25">
      <c r="A14" s="116" t="s">
        <v>76</v>
      </c>
      <c r="B14" s="404">
        <v>27</v>
      </c>
      <c r="C14" s="115">
        <v>27</v>
      </c>
      <c r="D14" s="115">
        <v>24</v>
      </c>
      <c r="E14" s="115">
        <v>12.820788530465949</v>
      </c>
      <c r="F14" s="115">
        <v>14.19605734767025</v>
      </c>
      <c r="G14" s="115">
        <v>14.970609318996416</v>
      </c>
      <c r="H14" s="115">
        <v>16.351766513056837</v>
      </c>
      <c r="I14" s="115">
        <v>18.277777777777775</v>
      </c>
      <c r="J14" s="25"/>
      <c r="K14" s="64">
        <v>38.024372759856632</v>
      </c>
      <c r="L14" s="44">
        <v>38.395340501792113</v>
      </c>
      <c r="M14" s="44">
        <v>38.027265745007675</v>
      </c>
      <c r="N14" s="49">
        <v>39.172401433691761</v>
      </c>
      <c r="O14" s="64">
        <v>39.701433691756272</v>
      </c>
      <c r="P14" s="44">
        <v>39.55663082437276</v>
      </c>
      <c r="Q14" s="44">
        <v>39.355222734254987</v>
      </c>
      <c r="R14" s="49">
        <v>39.340860215053766</v>
      </c>
      <c r="S14" s="64">
        <v>39.80465949820789</v>
      </c>
      <c r="T14" s="44">
        <v>39.780645161290323</v>
      </c>
      <c r="U14" s="44">
        <v>38.83218125960061</v>
      </c>
      <c r="V14" s="49">
        <v>39.844444444444441</v>
      </c>
      <c r="W14" s="64">
        <v>38.914336917562729</v>
      </c>
      <c r="X14" s="44">
        <v>38.617204301075269</v>
      </c>
      <c r="Y14" s="44">
        <v>39.416388579903597</v>
      </c>
      <c r="Z14" s="49">
        <v>38.965591397849458</v>
      </c>
      <c r="AA14" s="64">
        <v>38.995698924731187</v>
      </c>
      <c r="AB14" s="44">
        <v>39.695698924731182</v>
      </c>
      <c r="AC14" s="44">
        <v>37.666666666666664</v>
      </c>
      <c r="AD14" s="49">
        <v>38.3494623655914</v>
      </c>
      <c r="AE14" s="64">
        <v>35.076702508960572</v>
      </c>
      <c r="AF14" s="44">
        <v>34.622580645161293</v>
      </c>
      <c r="AG14" s="44">
        <v>32.971966205837177</v>
      </c>
      <c r="AH14" s="49">
        <v>37.155197132616486</v>
      </c>
      <c r="AI14" s="64">
        <v>28.777060931899641</v>
      </c>
      <c r="AJ14" s="44">
        <v>25.820788530465951</v>
      </c>
      <c r="AK14" s="44">
        <v>23.501152073732715</v>
      </c>
      <c r="AL14" s="49">
        <v>19.388172043010751</v>
      </c>
      <c r="AM14" s="64">
        <v>19.628315412186382</v>
      </c>
      <c r="AN14" s="44">
        <v>22.944086021505381</v>
      </c>
      <c r="AO14" s="44">
        <v>34.071190211345936</v>
      </c>
      <c r="AP14" s="49">
        <v>34.702867383512547</v>
      </c>
      <c r="AQ14" s="110">
        <v>31</v>
      </c>
      <c r="AR14" s="115">
        <v>31</v>
      </c>
    </row>
    <row r="15" spans="1:44" s="42" customFormat="1" ht="12.75" customHeight="1" x14ac:dyDescent="0.25">
      <c r="A15" s="333" t="s">
        <v>215</v>
      </c>
      <c r="B15" s="404">
        <v>8</v>
      </c>
      <c r="C15" s="115">
        <v>6</v>
      </c>
      <c r="D15" s="115">
        <v>2</v>
      </c>
      <c r="E15" s="115">
        <v>2</v>
      </c>
      <c r="F15" s="115">
        <v>0.65125448028673838</v>
      </c>
      <c r="G15" s="115">
        <v>3.0358422939068102</v>
      </c>
      <c r="H15" s="115">
        <v>4.672043010752688</v>
      </c>
      <c r="I15" s="115">
        <v>2.9025089605734764</v>
      </c>
      <c r="J15" s="25"/>
      <c r="K15" s="334"/>
      <c r="L15" s="335"/>
      <c r="M15" s="335"/>
      <c r="N15" s="336"/>
      <c r="O15" s="334"/>
      <c r="P15" s="335"/>
      <c r="Q15" s="335"/>
      <c r="R15" s="336"/>
      <c r="S15" s="334"/>
      <c r="T15" s="335"/>
      <c r="U15" s="335"/>
      <c r="V15" s="336"/>
      <c r="W15" s="334"/>
      <c r="X15" s="335"/>
      <c r="Y15" s="335"/>
      <c r="Z15" s="336"/>
      <c r="AA15" s="334"/>
      <c r="AB15" s="335"/>
      <c r="AC15" s="335"/>
      <c r="AD15" s="336"/>
      <c r="AE15" s="334"/>
      <c r="AF15" s="335"/>
      <c r="AG15" s="335"/>
      <c r="AH15" s="336"/>
      <c r="AI15" s="334"/>
      <c r="AJ15" s="335"/>
      <c r="AK15" s="335"/>
      <c r="AL15" s="336"/>
      <c r="AM15" s="334"/>
      <c r="AN15" s="335"/>
      <c r="AO15" s="335"/>
      <c r="AP15" s="336"/>
      <c r="AQ15" s="336"/>
      <c r="AR15" s="115"/>
    </row>
    <row r="16" spans="1:44" s="42" customFormat="1" ht="12.75" customHeight="1" x14ac:dyDescent="0.25">
      <c r="A16" s="116" t="s">
        <v>77</v>
      </c>
      <c r="B16" s="404">
        <v>0</v>
      </c>
      <c r="C16" s="115">
        <v>0</v>
      </c>
      <c r="D16" s="115">
        <v>0</v>
      </c>
      <c r="E16" s="115">
        <v>0</v>
      </c>
      <c r="F16" s="115">
        <v>0</v>
      </c>
      <c r="G16" s="115">
        <v>0</v>
      </c>
      <c r="H16" s="115">
        <v>0</v>
      </c>
      <c r="I16" s="115">
        <v>0</v>
      </c>
      <c r="J16" s="25"/>
      <c r="K16" s="64">
        <v>39.163440860215054</v>
      </c>
      <c r="L16" s="44">
        <v>38.05663082437276</v>
      </c>
      <c r="M16" s="44">
        <v>39.671658986175117</v>
      </c>
      <c r="N16" s="49">
        <v>39.744802867383505</v>
      </c>
      <c r="O16" s="64">
        <v>39.405017921146957</v>
      </c>
      <c r="P16" s="44">
        <v>39.535483870967738</v>
      </c>
      <c r="Q16" s="44">
        <v>39.738863287250382</v>
      </c>
      <c r="R16" s="49">
        <v>39.910035842293908</v>
      </c>
      <c r="S16" s="64">
        <v>39.398207885304657</v>
      </c>
      <c r="T16" s="44">
        <v>39.759856630824366</v>
      </c>
      <c r="U16" s="44">
        <v>39.51920122887865</v>
      </c>
      <c r="V16" s="49">
        <v>39.488888888888887</v>
      </c>
      <c r="W16" s="64">
        <v>39.659856630824372</v>
      </c>
      <c r="X16" s="44">
        <v>39.64408602150538</v>
      </c>
      <c r="Y16" s="44">
        <v>39.675194660734149</v>
      </c>
      <c r="Z16" s="49">
        <v>39.474193548387106</v>
      </c>
      <c r="AA16" s="64">
        <v>40.122939068100358</v>
      </c>
      <c r="AB16" s="44">
        <v>39.406451612903226</v>
      </c>
      <c r="AC16" s="44">
        <v>38.666666666666664</v>
      </c>
      <c r="AD16" s="49">
        <v>37.280286738351258</v>
      </c>
      <c r="AE16" s="64">
        <v>38.898566308243723</v>
      </c>
      <c r="AF16" s="44">
        <v>37.118996415770617</v>
      </c>
      <c r="AG16" s="44">
        <v>35.592165898617509</v>
      </c>
      <c r="AH16" s="49">
        <v>38.499641577060935</v>
      </c>
      <c r="AI16" s="64">
        <v>31.321863799283154</v>
      </c>
      <c r="AJ16" s="44">
        <v>25.085663082437275</v>
      </c>
      <c r="AK16" s="44">
        <v>25.720814132104454</v>
      </c>
      <c r="AL16" s="49">
        <v>33.802508960573476</v>
      </c>
      <c r="AM16" s="64">
        <v>27.332258064516129</v>
      </c>
      <c r="AN16" s="44">
        <v>26.820430107526878</v>
      </c>
      <c r="AO16" s="44">
        <v>29.101223581757509</v>
      </c>
      <c r="AP16" s="49">
        <v>31.025089605734767</v>
      </c>
      <c r="AQ16" s="110">
        <v>24</v>
      </c>
      <c r="AR16" s="115">
        <v>31</v>
      </c>
    </row>
    <row r="17" spans="1:46" s="42" customFormat="1" ht="12.75" customHeight="1" x14ac:dyDescent="0.25">
      <c r="A17" s="116" t="s">
        <v>78</v>
      </c>
      <c r="B17" s="404">
        <v>0</v>
      </c>
      <c r="C17" s="115">
        <v>0</v>
      </c>
      <c r="D17" s="115">
        <v>0</v>
      </c>
      <c r="E17" s="115">
        <v>0</v>
      </c>
      <c r="F17" s="115">
        <v>0</v>
      </c>
      <c r="G17" s="115">
        <v>0</v>
      </c>
      <c r="H17" s="115">
        <v>0</v>
      </c>
      <c r="I17" s="115">
        <v>0</v>
      </c>
      <c r="J17" s="25"/>
      <c r="K17" s="64">
        <v>35.563799283154118</v>
      </c>
      <c r="L17" s="44">
        <v>35.710394265232978</v>
      </c>
      <c r="M17" s="44">
        <v>35.615207373271886</v>
      </c>
      <c r="N17" s="49">
        <v>20.525448028673836</v>
      </c>
      <c r="O17" s="64">
        <v>12.677060931899641</v>
      </c>
      <c r="P17" s="44">
        <v>23.301075268817204</v>
      </c>
      <c r="Q17" s="44">
        <v>23.888248847926274</v>
      </c>
      <c r="R17" s="49">
        <v>31.54480286738351</v>
      </c>
      <c r="S17" s="64">
        <v>35.681362007168453</v>
      </c>
      <c r="T17" s="44">
        <v>35.707168458781361</v>
      </c>
      <c r="U17" s="44">
        <v>35.484254992319514</v>
      </c>
      <c r="V17" s="49">
        <v>35.933333333333337</v>
      </c>
      <c r="W17" s="64">
        <v>35.860215053763447</v>
      </c>
      <c r="X17" s="44">
        <v>35.5415770609319</v>
      </c>
      <c r="Y17" s="44">
        <v>35.794957360029663</v>
      </c>
      <c r="Z17" s="49">
        <v>35.705017921146954</v>
      </c>
      <c r="AA17" s="64">
        <v>35.835483870967742</v>
      </c>
      <c r="AB17" s="44">
        <v>35.120071684587813</v>
      </c>
      <c r="AC17" s="44">
        <v>35.333333333333336</v>
      </c>
      <c r="AD17" s="49">
        <v>35.044444444444444</v>
      </c>
      <c r="AE17" s="64">
        <v>35.175268817204298</v>
      </c>
      <c r="AF17" s="44">
        <v>33.67562724014337</v>
      </c>
      <c r="AG17" s="44">
        <v>29.730414746543776</v>
      </c>
      <c r="AH17" s="49">
        <v>28.365949820788529</v>
      </c>
      <c r="AI17" s="64">
        <v>26.739784946236558</v>
      </c>
      <c r="AJ17" s="44">
        <v>23.362007168458785</v>
      </c>
      <c r="AK17" s="44">
        <v>18.88095238095238</v>
      </c>
      <c r="AL17" s="49">
        <v>18.098566308243729</v>
      </c>
      <c r="AM17" s="64">
        <v>16.641577060931898</v>
      </c>
      <c r="AN17" s="44">
        <v>15.215053763440858</v>
      </c>
      <c r="AO17" s="44">
        <v>16.24545791620319</v>
      </c>
      <c r="AP17" s="49">
        <v>22.154121863799286</v>
      </c>
      <c r="AQ17" s="110">
        <v>19</v>
      </c>
      <c r="AR17" s="115">
        <v>0</v>
      </c>
    </row>
    <row r="18" spans="1:46" ht="12.75" customHeight="1" thickBot="1" x14ac:dyDescent="0.3">
      <c r="A18" s="117" t="s">
        <v>15</v>
      </c>
      <c r="B18" s="458">
        <v>24</v>
      </c>
      <c r="C18" s="459">
        <v>25</v>
      </c>
      <c r="D18" s="459">
        <v>25</v>
      </c>
      <c r="E18" s="459">
        <v>25</v>
      </c>
      <c r="F18" s="459">
        <v>24.993548387096769</v>
      </c>
      <c r="G18" s="459">
        <v>23.750179211469533</v>
      </c>
      <c r="H18" s="459">
        <v>23.546466973886329</v>
      </c>
      <c r="I18" s="459">
        <v>22.86881720430107</v>
      </c>
      <c r="J18" s="24"/>
      <c r="K18" s="66">
        <v>35.333333333333336</v>
      </c>
      <c r="L18" s="67">
        <v>37.978494623655912</v>
      </c>
      <c r="M18" s="67">
        <v>39.591397849462368</v>
      </c>
      <c r="N18" s="68">
        <v>39.666666666666664</v>
      </c>
      <c r="O18" s="66">
        <v>34</v>
      </c>
      <c r="P18" s="67">
        <v>37</v>
      </c>
      <c r="Q18" s="67">
        <v>44.833333333333336</v>
      </c>
      <c r="R18" s="68">
        <v>39.363082437275985</v>
      </c>
      <c r="S18" s="66">
        <v>42.666666666666664</v>
      </c>
      <c r="T18" s="67">
        <v>45.397849462365592</v>
      </c>
      <c r="U18" s="67">
        <v>45.903225806451616</v>
      </c>
      <c r="V18" s="68">
        <v>43.43010752688172</v>
      </c>
      <c r="W18" s="66">
        <v>42</v>
      </c>
      <c r="X18" s="67">
        <v>41</v>
      </c>
      <c r="Y18" s="67">
        <v>39</v>
      </c>
      <c r="Z18" s="68">
        <v>45.333333333333336</v>
      </c>
      <c r="AA18" s="66">
        <v>47</v>
      </c>
      <c r="AB18" s="67">
        <v>47.333333333333336</v>
      </c>
      <c r="AC18" s="67">
        <v>47.333333333333336</v>
      </c>
      <c r="AD18" s="68">
        <v>46.836917562724018</v>
      </c>
      <c r="AE18" s="66">
        <v>44.319354838709671</v>
      </c>
      <c r="AF18" s="67">
        <v>46.654838709677421</v>
      </c>
      <c r="AG18" s="67">
        <v>46.183947772657454</v>
      </c>
      <c r="AH18" s="68">
        <v>44.086021505376344</v>
      </c>
      <c r="AI18" s="66">
        <v>45.284946236559144</v>
      </c>
      <c r="AJ18" s="67">
        <v>34.747670250896057</v>
      </c>
      <c r="AK18" s="67">
        <v>34.774577572964667</v>
      </c>
      <c r="AL18" s="68">
        <v>33.580645161290327</v>
      </c>
      <c r="AM18" s="66">
        <v>33.107168458781366</v>
      </c>
      <c r="AN18" s="67">
        <v>32.001433691756269</v>
      </c>
      <c r="AO18" s="67">
        <v>31.949202817945871</v>
      </c>
      <c r="AP18" s="68">
        <v>24.077777777777779</v>
      </c>
      <c r="AQ18" s="68">
        <v>26</v>
      </c>
      <c r="AR18" s="118">
        <v>17</v>
      </c>
    </row>
    <row r="19" spans="1:46" s="23" customFormat="1" ht="12.75" customHeight="1" x14ac:dyDescent="0.25">
      <c r="A19" s="26" t="s">
        <v>17</v>
      </c>
      <c r="B19" s="153">
        <v>68</v>
      </c>
      <c r="C19" s="53">
        <v>77</v>
      </c>
      <c r="D19" s="53">
        <v>77</v>
      </c>
      <c r="E19" s="53">
        <v>75.039068100358421</v>
      </c>
      <c r="F19" s="53">
        <v>69</v>
      </c>
      <c r="G19" s="53">
        <v>77</v>
      </c>
      <c r="H19" s="53">
        <v>83</v>
      </c>
      <c r="I19" s="53">
        <v>83</v>
      </c>
      <c r="J19" s="22"/>
      <c r="K19" s="69">
        <v>851.3440860215054</v>
      </c>
      <c r="L19" s="70">
        <v>793.92473118279577</v>
      </c>
      <c r="M19" s="70">
        <v>767.33333333333337</v>
      </c>
      <c r="N19" s="71">
        <v>744.66666666666663</v>
      </c>
      <c r="O19" s="69">
        <v>734</v>
      </c>
      <c r="P19" s="70">
        <v>738.33333333333337</v>
      </c>
      <c r="Q19" s="70">
        <v>731.66666666666663</v>
      </c>
      <c r="R19" s="71">
        <v>729.33333333333337</v>
      </c>
      <c r="S19" s="69">
        <v>731</v>
      </c>
      <c r="T19" s="70">
        <v>731</v>
      </c>
      <c r="U19" s="70">
        <v>731</v>
      </c>
      <c r="V19" s="71">
        <v>780</v>
      </c>
      <c r="W19" s="69">
        <v>794</v>
      </c>
      <c r="X19" s="70">
        <v>789.33333333333337</v>
      </c>
      <c r="Y19" s="70">
        <v>797</v>
      </c>
      <c r="Z19" s="71">
        <v>805.66666666666663</v>
      </c>
      <c r="AA19" s="69">
        <v>767.66666666666663</v>
      </c>
      <c r="AB19" s="70">
        <v>806</v>
      </c>
      <c r="AC19" s="70">
        <v>797</v>
      </c>
      <c r="AD19" s="71">
        <v>789.11326164874561</v>
      </c>
      <c r="AE19" s="69">
        <v>758.47921146953411</v>
      </c>
      <c r="AF19" s="70">
        <v>774.52652329749105</v>
      </c>
      <c r="AG19" s="70">
        <v>743.40552995391715</v>
      </c>
      <c r="AH19" s="71">
        <v>727.29569892473125</v>
      </c>
      <c r="AI19" s="69">
        <v>640.87204301075269</v>
      </c>
      <c r="AJ19" s="70">
        <v>624.04408602150534</v>
      </c>
      <c r="AK19" s="70">
        <v>576.03686635944712</v>
      </c>
      <c r="AL19" s="71">
        <v>577.4354838709678</v>
      </c>
      <c r="AM19" s="69">
        <v>525.25913978494611</v>
      </c>
      <c r="AN19" s="70">
        <v>496.09713261648744</v>
      </c>
      <c r="AO19" s="70">
        <v>438.10456062291433</v>
      </c>
      <c r="AP19" s="71">
        <v>417</v>
      </c>
      <c r="AQ19" s="71">
        <v>408</v>
      </c>
      <c r="AR19" s="53">
        <v>307</v>
      </c>
    </row>
    <row r="20" spans="1:46" ht="12.75" customHeight="1" x14ac:dyDescent="0.25">
      <c r="A20" s="158" t="s">
        <v>18</v>
      </c>
      <c r="B20" s="403">
        <v>63</v>
      </c>
      <c r="C20" s="114">
        <v>69</v>
      </c>
      <c r="D20" s="114">
        <v>69</v>
      </c>
      <c r="E20" s="114">
        <v>65.139068100358429</v>
      </c>
      <c r="F20" s="114">
        <v>59</v>
      </c>
      <c r="G20" s="114">
        <v>69.634050179211485</v>
      </c>
      <c r="H20" s="114">
        <v>72.503456221198149</v>
      </c>
      <c r="I20" s="114">
        <v>71.182795698924735</v>
      </c>
      <c r="J20" s="24"/>
      <c r="K20" s="64">
        <v>706.33333333333337</v>
      </c>
      <c r="L20" s="44">
        <v>678.33333333333337</v>
      </c>
      <c r="M20" s="44">
        <v>653.66666666666663</v>
      </c>
      <c r="N20" s="49">
        <v>632.66666666666663</v>
      </c>
      <c r="O20" s="64">
        <v>638.33333333333337</v>
      </c>
      <c r="P20" s="44">
        <v>641.66666666666663</v>
      </c>
      <c r="Q20" s="44">
        <v>633.33333333333337</v>
      </c>
      <c r="R20" s="49">
        <v>615.66666666666663</v>
      </c>
      <c r="S20" s="64">
        <v>616</v>
      </c>
      <c r="T20" s="44">
        <v>627</v>
      </c>
      <c r="U20" s="44">
        <v>641.33333333333337</v>
      </c>
      <c r="V20" s="49">
        <v>681.66666666666663</v>
      </c>
      <c r="W20" s="64">
        <v>680.66666666666663</v>
      </c>
      <c r="X20" s="44">
        <v>666.33333333333337</v>
      </c>
      <c r="Y20" s="44">
        <v>670</v>
      </c>
      <c r="Z20" s="49">
        <v>679.66666666666663</v>
      </c>
      <c r="AA20" s="64">
        <v>648.33333333333337</v>
      </c>
      <c r="AB20" s="44">
        <v>682</v>
      </c>
      <c r="AC20" s="44">
        <v>674.66666666666663</v>
      </c>
      <c r="AD20" s="49">
        <v>682.04121863799276</v>
      </c>
      <c r="AE20" s="64">
        <v>654.78351254480287</v>
      </c>
      <c r="AF20" s="44">
        <v>677.57777777777778</v>
      </c>
      <c r="AG20" s="44">
        <v>649.22465437788026</v>
      </c>
      <c r="AH20" s="49">
        <v>635.3992831541218</v>
      </c>
      <c r="AI20" s="64">
        <v>561.1258064516129</v>
      </c>
      <c r="AJ20" s="44">
        <v>541.29426523297491</v>
      </c>
      <c r="AK20" s="44">
        <v>493.76228878648243</v>
      </c>
      <c r="AL20" s="49">
        <v>499.34767025089604</v>
      </c>
      <c r="AM20" s="64">
        <v>454.74802867383511</v>
      </c>
      <c r="AN20" s="44">
        <v>434.20609318996412</v>
      </c>
      <c r="AO20" s="44">
        <v>388.85761957730818</v>
      </c>
      <c r="AP20" s="49">
        <v>372</v>
      </c>
      <c r="AQ20" s="110">
        <v>371</v>
      </c>
      <c r="AR20" s="114">
        <v>229</v>
      </c>
    </row>
    <row r="21" spans="1:46" ht="12.75" customHeight="1" thickBot="1" x14ac:dyDescent="0.3">
      <c r="A21" s="117" t="s">
        <v>19</v>
      </c>
      <c r="B21" s="458">
        <v>5</v>
      </c>
      <c r="C21" s="459">
        <v>8</v>
      </c>
      <c r="D21" s="459">
        <v>8</v>
      </c>
      <c r="E21" s="459">
        <v>9.9</v>
      </c>
      <c r="F21" s="459">
        <v>10</v>
      </c>
      <c r="G21" s="459">
        <v>7.172043010752688</v>
      </c>
      <c r="H21" s="459">
        <v>9.7488479262672811</v>
      </c>
      <c r="I21" s="459">
        <v>12.230824372759855</v>
      </c>
      <c r="J21" s="24"/>
      <c r="K21" s="65">
        <v>107.34408602150536</v>
      </c>
      <c r="L21" s="45">
        <v>108.79569892473118</v>
      </c>
      <c r="M21" s="45">
        <v>113.66666666666667</v>
      </c>
      <c r="N21" s="50">
        <v>112</v>
      </c>
      <c r="O21" s="65">
        <v>95.666666666666671</v>
      </c>
      <c r="P21" s="45">
        <v>96.666666666666671</v>
      </c>
      <c r="Q21" s="45">
        <v>98.333333333333329</v>
      </c>
      <c r="R21" s="50">
        <v>107</v>
      </c>
      <c r="S21" s="65">
        <v>111.33333333333333</v>
      </c>
      <c r="T21" s="45">
        <v>112</v>
      </c>
      <c r="U21" s="45">
        <v>123</v>
      </c>
      <c r="V21" s="50">
        <v>119.66666666666667</v>
      </c>
      <c r="W21" s="65">
        <v>113.33333333333333</v>
      </c>
      <c r="X21" s="45">
        <v>123</v>
      </c>
      <c r="Y21" s="45">
        <v>127</v>
      </c>
      <c r="Z21" s="50">
        <v>126</v>
      </c>
      <c r="AA21" s="65">
        <v>119.33333333333333</v>
      </c>
      <c r="AB21" s="45">
        <v>124</v>
      </c>
      <c r="AC21" s="45">
        <v>122.33333333333333</v>
      </c>
      <c r="AD21" s="50">
        <v>107.07204301075269</v>
      </c>
      <c r="AE21" s="65">
        <v>103.76021505376343</v>
      </c>
      <c r="AF21" s="45">
        <v>97.056272401433702</v>
      </c>
      <c r="AG21" s="45">
        <v>94.180875576036854</v>
      </c>
      <c r="AH21" s="50">
        <v>91.896415770609323</v>
      </c>
      <c r="AI21" s="65">
        <v>79.746236559139774</v>
      </c>
      <c r="AJ21" s="45">
        <v>82.749820788530471</v>
      </c>
      <c r="AK21" s="45">
        <v>82.274577572964674</v>
      </c>
      <c r="AL21" s="50">
        <v>78.087813620071685</v>
      </c>
      <c r="AM21" s="65">
        <v>70.511111111111106</v>
      </c>
      <c r="AN21" s="45">
        <v>61.891039426523299</v>
      </c>
      <c r="AO21" s="45">
        <v>49.246941045606228</v>
      </c>
      <c r="AP21" s="50">
        <v>44.811827956989248</v>
      </c>
      <c r="AQ21" s="111">
        <v>37</v>
      </c>
      <c r="AR21" s="118">
        <v>78</v>
      </c>
    </row>
    <row r="22" spans="1:46" ht="7.2" customHeight="1" thickBot="1" x14ac:dyDescent="0.3">
      <c r="B22" s="154"/>
      <c r="C22" s="28"/>
      <c r="D22" s="28"/>
      <c r="E22" s="28"/>
      <c r="F22" s="28"/>
      <c r="G22" s="28"/>
      <c r="H22" s="28"/>
      <c r="I22" s="28"/>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row>
    <row r="23" spans="1:46" ht="12.75" customHeight="1" thickBot="1" x14ac:dyDescent="0.3">
      <c r="A23" s="28" t="s">
        <v>25</v>
      </c>
      <c r="B23" s="728" t="s">
        <v>117</v>
      </c>
      <c r="C23" s="729"/>
      <c r="D23" s="729"/>
      <c r="E23" s="729"/>
      <c r="F23" s="729"/>
      <c r="G23" s="729"/>
      <c r="H23" s="729"/>
      <c r="I23" s="73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row>
    <row r="24" spans="1:46" ht="12.75" customHeight="1" thickBot="1" x14ac:dyDescent="0.3">
      <c r="A24" s="17"/>
      <c r="B24" s="362" t="s">
        <v>218</v>
      </c>
      <c r="C24" s="75" t="s">
        <v>221</v>
      </c>
      <c r="D24" s="75" t="s">
        <v>224</v>
      </c>
      <c r="E24" s="75" t="s">
        <v>226</v>
      </c>
      <c r="F24" s="75" t="s">
        <v>229</v>
      </c>
      <c r="G24" s="75" t="s">
        <v>231</v>
      </c>
      <c r="H24" s="75" t="s">
        <v>234</v>
      </c>
      <c r="I24" s="75" t="s">
        <v>238</v>
      </c>
      <c r="K24" s="59" t="s">
        <v>119</v>
      </c>
      <c r="L24" s="60" t="s">
        <v>120</v>
      </c>
      <c r="M24" s="60" t="s">
        <v>121</v>
      </c>
      <c r="N24" s="61" t="s">
        <v>122</v>
      </c>
      <c r="O24" s="59" t="s">
        <v>123</v>
      </c>
      <c r="P24" s="60" t="s">
        <v>124</v>
      </c>
      <c r="Q24" s="60" t="s">
        <v>125</v>
      </c>
      <c r="R24" s="61" t="s">
        <v>126</v>
      </c>
      <c r="S24" s="59" t="s">
        <v>127</v>
      </c>
      <c r="T24" s="60" t="s">
        <v>128</v>
      </c>
      <c r="U24" s="60" t="s">
        <v>129</v>
      </c>
      <c r="V24" s="61" t="s">
        <v>130</v>
      </c>
      <c r="W24" s="59" t="s">
        <v>131</v>
      </c>
      <c r="X24" s="60" t="s">
        <v>132</v>
      </c>
      <c r="Y24" s="60" t="s">
        <v>133</v>
      </c>
      <c r="Z24" s="61" t="s">
        <v>134</v>
      </c>
      <c r="AA24" s="59" t="s">
        <v>135</v>
      </c>
      <c r="AB24" s="60" t="s">
        <v>136</v>
      </c>
      <c r="AC24" s="60" t="s">
        <v>137</v>
      </c>
      <c r="AD24" s="61" t="s">
        <v>138</v>
      </c>
      <c r="AE24" s="59" t="s">
        <v>84</v>
      </c>
      <c r="AF24" s="60" t="s">
        <v>88</v>
      </c>
      <c r="AG24" s="60" t="s">
        <v>100</v>
      </c>
      <c r="AH24" s="61" t="s">
        <v>139</v>
      </c>
      <c r="AI24" s="59" t="s">
        <v>110</v>
      </c>
      <c r="AJ24" s="60" t="s">
        <v>111</v>
      </c>
      <c r="AK24" s="60" t="s">
        <v>112</v>
      </c>
      <c r="AL24" s="61" t="s">
        <v>140</v>
      </c>
      <c r="AM24" s="59" t="s">
        <v>114</v>
      </c>
      <c r="AN24" s="60" t="s">
        <v>141</v>
      </c>
      <c r="AO24" s="60" t="s">
        <v>116</v>
      </c>
      <c r="AP24" s="61" t="s">
        <v>142</v>
      </c>
      <c r="AQ24" s="61" t="s">
        <v>164</v>
      </c>
      <c r="AR24" s="75" t="s">
        <v>167</v>
      </c>
    </row>
    <row r="25" spans="1:46" ht="12.75" customHeight="1" x14ac:dyDescent="0.25">
      <c r="A25" s="31" t="s">
        <v>113</v>
      </c>
      <c r="B25" s="127">
        <v>1</v>
      </c>
      <c r="C25" s="100">
        <v>0</v>
      </c>
      <c r="D25" s="100">
        <v>0</v>
      </c>
      <c r="E25" s="100">
        <v>0</v>
      </c>
      <c r="F25" s="100">
        <v>0</v>
      </c>
      <c r="G25" s="100">
        <v>0</v>
      </c>
      <c r="H25" s="100">
        <v>0</v>
      </c>
      <c r="I25" s="100">
        <v>0</v>
      </c>
      <c r="J25" s="24"/>
      <c r="K25" s="64">
        <v>10</v>
      </c>
      <c r="L25" s="44">
        <v>14</v>
      </c>
      <c r="M25" s="44">
        <v>14</v>
      </c>
      <c r="N25" s="49">
        <v>17</v>
      </c>
      <c r="O25" s="64">
        <v>15</v>
      </c>
      <c r="P25" s="44">
        <v>8</v>
      </c>
      <c r="Q25" s="44">
        <v>6</v>
      </c>
      <c r="R25" s="49">
        <v>6</v>
      </c>
      <c r="S25" s="64">
        <v>12</v>
      </c>
      <c r="T25" s="44">
        <v>8</v>
      </c>
      <c r="U25" s="44">
        <v>0</v>
      </c>
      <c r="V25" s="49">
        <v>4</v>
      </c>
      <c r="W25" s="64">
        <v>2</v>
      </c>
      <c r="X25" s="44">
        <v>4</v>
      </c>
      <c r="Y25" s="44">
        <v>1</v>
      </c>
      <c r="Z25" s="49">
        <v>0</v>
      </c>
      <c r="AA25" s="64">
        <v>1</v>
      </c>
      <c r="AB25" s="44">
        <v>2</v>
      </c>
      <c r="AC25" s="44">
        <v>1</v>
      </c>
      <c r="AD25" s="49">
        <v>2</v>
      </c>
      <c r="AE25" s="64">
        <v>1</v>
      </c>
      <c r="AF25" s="44">
        <v>0</v>
      </c>
      <c r="AG25" s="44">
        <v>1</v>
      </c>
      <c r="AH25" s="49">
        <v>0</v>
      </c>
      <c r="AI25" s="64">
        <v>0</v>
      </c>
      <c r="AJ25" s="44">
        <v>0</v>
      </c>
      <c r="AK25" s="44">
        <v>1</v>
      </c>
      <c r="AL25" s="49">
        <v>0</v>
      </c>
      <c r="AM25" s="64">
        <v>2</v>
      </c>
      <c r="AN25" s="44">
        <v>0</v>
      </c>
      <c r="AO25" s="44">
        <v>1</v>
      </c>
      <c r="AP25" s="49">
        <v>2</v>
      </c>
      <c r="AQ25" s="110">
        <v>4</v>
      </c>
      <c r="AR25" s="100">
        <v>0</v>
      </c>
    </row>
    <row r="26" spans="1:46" ht="12.75" customHeight="1" thickBot="1" x14ac:dyDescent="0.3">
      <c r="A26" s="119" t="s">
        <v>157</v>
      </c>
      <c r="B26" s="128">
        <v>2</v>
      </c>
      <c r="C26" s="120">
        <v>1</v>
      </c>
      <c r="D26" s="120">
        <v>2</v>
      </c>
      <c r="E26" s="120">
        <v>2</v>
      </c>
      <c r="F26" s="120">
        <v>2</v>
      </c>
      <c r="G26" s="120">
        <v>0</v>
      </c>
      <c r="H26" s="120">
        <v>0</v>
      </c>
      <c r="I26" s="120">
        <v>0</v>
      </c>
      <c r="J26" s="24"/>
      <c r="K26" s="65">
        <v>1</v>
      </c>
      <c r="L26" s="45">
        <v>1</v>
      </c>
      <c r="M26" s="45">
        <v>2</v>
      </c>
      <c r="N26" s="50">
        <v>5</v>
      </c>
      <c r="O26" s="65">
        <v>1</v>
      </c>
      <c r="P26" s="45">
        <v>0</v>
      </c>
      <c r="Q26" s="45">
        <v>2</v>
      </c>
      <c r="R26" s="50">
        <v>4</v>
      </c>
      <c r="S26" s="65">
        <v>1</v>
      </c>
      <c r="T26" s="45">
        <v>5</v>
      </c>
      <c r="U26" s="45">
        <v>8</v>
      </c>
      <c r="V26" s="50">
        <v>0</v>
      </c>
      <c r="W26" s="65">
        <v>4</v>
      </c>
      <c r="X26" s="45">
        <v>4</v>
      </c>
      <c r="Y26" s="45">
        <v>1</v>
      </c>
      <c r="Z26" s="50">
        <v>0</v>
      </c>
      <c r="AA26" s="65">
        <v>0</v>
      </c>
      <c r="AB26" s="45">
        <v>3</v>
      </c>
      <c r="AC26" s="45">
        <v>6</v>
      </c>
      <c r="AD26" s="50">
        <v>3</v>
      </c>
      <c r="AE26" s="65">
        <v>1</v>
      </c>
      <c r="AF26" s="45">
        <v>2</v>
      </c>
      <c r="AG26" s="45">
        <v>1</v>
      </c>
      <c r="AH26" s="50">
        <v>1</v>
      </c>
      <c r="AI26" s="65">
        <v>2</v>
      </c>
      <c r="AJ26" s="45">
        <v>3</v>
      </c>
      <c r="AK26" s="45">
        <v>5</v>
      </c>
      <c r="AL26" s="50">
        <v>2</v>
      </c>
      <c r="AM26" s="65">
        <v>2</v>
      </c>
      <c r="AN26" s="45">
        <v>5</v>
      </c>
      <c r="AO26" s="45">
        <v>3</v>
      </c>
      <c r="AP26" s="50">
        <v>4</v>
      </c>
      <c r="AQ26" s="111">
        <v>5</v>
      </c>
      <c r="AR26" s="120">
        <v>0</v>
      </c>
    </row>
    <row r="27" spans="1:46" ht="22.2" customHeight="1" x14ac:dyDescent="0.2">
      <c r="A27" s="697" t="s">
        <v>158</v>
      </c>
      <c r="B27" s="697"/>
      <c r="C27" s="697"/>
      <c r="D27" s="697"/>
      <c r="E27" s="697"/>
      <c r="F27" s="697"/>
      <c r="G27" s="697"/>
      <c r="H27" s="697"/>
      <c r="I27" s="697"/>
      <c r="J27" s="24"/>
      <c r="T27" s="19"/>
      <c r="U27" s="19"/>
      <c r="V27" s="19"/>
      <c r="W27" s="19"/>
      <c r="X27" s="19"/>
      <c r="Y27" s="19"/>
      <c r="Z27" s="19"/>
      <c r="AA27" s="19"/>
      <c r="AB27" s="19"/>
      <c r="AC27" s="19"/>
      <c r="AD27" s="19"/>
      <c r="AE27" s="19"/>
      <c r="AF27" s="19"/>
    </row>
    <row r="28" spans="1:46" s="30" customFormat="1" ht="12.75" customHeight="1" thickBot="1" x14ac:dyDescent="0.3">
      <c r="A28" s="23" t="s">
        <v>148</v>
      </c>
      <c r="B28" s="28"/>
      <c r="C28" s="28"/>
      <c r="D28" s="28"/>
      <c r="E28" s="28"/>
      <c r="F28" s="28"/>
      <c r="G28" s="28"/>
      <c r="H28" s="28"/>
      <c r="I28" s="28"/>
      <c r="K28" s="19"/>
      <c r="L28" s="19"/>
      <c r="M28" s="19"/>
      <c r="N28" s="19"/>
      <c r="O28" s="19"/>
      <c r="P28" s="19"/>
      <c r="Q28" s="19"/>
      <c r="R28" s="19"/>
      <c r="S28" s="19"/>
      <c r="T28" s="3"/>
    </row>
    <row r="29" spans="1:46" ht="12.75" customHeight="1" thickBot="1" x14ac:dyDescent="0.3">
      <c r="A29" s="85" t="s">
        <v>146</v>
      </c>
      <c r="B29" s="728" t="s">
        <v>149</v>
      </c>
      <c r="C29" s="729"/>
      <c r="D29" s="729"/>
      <c r="E29" s="729"/>
      <c r="F29" s="729"/>
      <c r="G29" s="729"/>
      <c r="H29" s="729"/>
      <c r="I29" s="730"/>
      <c r="K29" s="691" t="s">
        <v>172</v>
      </c>
      <c r="T29" s="19"/>
    </row>
    <row r="30" spans="1:46" ht="12.75" customHeight="1" thickBot="1" x14ac:dyDescent="0.3">
      <c r="A30" s="86"/>
      <c r="B30" s="363" t="s">
        <v>218</v>
      </c>
      <c r="C30" s="364" t="s">
        <v>221</v>
      </c>
      <c r="D30" s="365" t="s">
        <v>224</v>
      </c>
      <c r="E30" s="365" t="s">
        <v>226</v>
      </c>
      <c r="F30" s="365" t="s">
        <v>229</v>
      </c>
      <c r="G30" s="365" t="s">
        <v>231</v>
      </c>
      <c r="H30" s="365" t="s">
        <v>234</v>
      </c>
      <c r="I30" s="365" t="s">
        <v>238</v>
      </c>
      <c r="K30" s="691" t="s">
        <v>171</v>
      </c>
      <c r="L30" s="27"/>
      <c r="M30" s="27"/>
      <c r="N30" s="27"/>
      <c r="O30" s="27"/>
      <c r="P30" s="27"/>
      <c r="Q30" s="27"/>
      <c r="R30" s="27"/>
      <c r="S30" s="27"/>
      <c r="T30" s="27"/>
      <c r="U30" s="27"/>
      <c r="V30" s="27"/>
      <c r="W30" s="27"/>
      <c r="X30" s="27"/>
      <c r="Y30" s="27"/>
      <c r="Z30" s="27"/>
      <c r="AA30" s="27"/>
      <c r="AB30" s="27"/>
      <c r="AC30" s="27"/>
      <c r="AD30" s="27"/>
      <c r="AE30" s="59" t="s">
        <v>84</v>
      </c>
      <c r="AF30" s="60" t="s">
        <v>88</v>
      </c>
      <c r="AG30" s="60" t="s">
        <v>100</v>
      </c>
      <c r="AH30" s="61" t="s">
        <v>139</v>
      </c>
      <c r="AI30" s="59" t="s">
        <v>110</v>
      </c>
      <c r="AJ30" s="60" t="s">
        <v>111</v>
      </c>
      <c r="AK30" s="60" t="s">
        <v>112</v>
      </c>
      <c r="AL30" s="61" t="s">
        <v>140</v>
      </c>
      <c r="AM30" s="59" t="s">
        <v>114</v>
      </c>
      <c r="AN30" s="60" t="s">
        <v>141</v>
      </c>
      <c r="AO30" s="60" t="s">
        <v>116</v>
      </c>
      <c r="AP30" s="61" t="s">
        <v>142</v>
      </c>
      <c r="AQ30" s="59" t="s">
        <v>156</v>
      </c>
      <c r="AR30" s="88" t="s">
        <v>167</v>
      </c>
      <c r="AS30" s="60"/>
      <c r="AT30" s="61"/>
    </row>
    <row r="31" spans="1:46" ht="12.75" customHeight="1" thickBot="1" x14ac:dyDescent="0.3">
      <c r="A31" s="81" t="s">
        <v>170</v>
      </c>
      <c r="B31" s="155">
        <v>1.6064257028112448E-2</v>
      </c>
      <c r="C31" s="156">
        <v>3.968253968253968E-2</v>
      </c>
      <c r="D31" s="315">
        <v>2.6903416733925208E-2</v>
      </c>
      <c r="E31" s="315">
        <v>3.2845796929977522E-2</v>
      </c>
      <c r="F31" s="315">
        <f t="shared" ref="F31:H31" si="0">(F32/(F3*90))*100</f>
        <v>1.7497812773403322E-2</v>
      </c>
      <c r="G31" s="315">
        <f t="shared" si="0"/>
        <v>1.8315018315018316E-2</v>
      </c>
      <c r="H31" s="315">
        <f t="shared" si="0"/>
        <v>1.1883541295306001E-2</v>
      </c>
      <c r="I31" s="315">
        <f t="shared" ref="I31" si="1">(I32/(I3*90))*100</f>
        <v>2.2277917014759122E-2</v>
      </c>
      <c r="K31" s="27"/>
      <c r="L31" s="27"/>
      <c r="M31" s="27"/>
      <c r="N31" s="27"/>
      <c r="O31" s="27"/>
      <c r="P31" s="27"/>
      <c r="Q31" s="27"/>
      <c r="R31" s="27"/>
      <c r="S31" s="27"/>
      <c r="T31" s="27"/>
      <c r="U31" s="27"/>
      <c r="V31" s="27"/>
      <c r="W31" s="27"/>
      <c r="X31" s="27"/>
      <c r="Y31" s="27"/>
      <c r="Z31" s="27"/>
      <c r="AA31" s="27"/>
      <c r="AB31" s="27"/>
      <c r="AC31" s="27"/>
      <c r="AD31" s="27"/>
      <c r="AE31" s="72">
        <f t="shared" ref="AE31:AP31" si="2">100*(AE32/AE$3)</f>
        <v>0.91219944145494192</v>
      </c>
      <c r="AF31" s="73">
        <f t="shared" si="2"/>
        <v>0.53941827343617732</v>
      </c>
      <c r="AG31" s="73">
        <f t="shared" si="2"/>
        <v>0.40022894817250299</v>
      </c>
      <c r="AH31" s="74">
        <f t="shared" si="2"/>
        <v>1.0490520786242405</v>
      </c>
      <c r="AI31" s="72">
        <f t="shared" si="2"/>
        <v>1.0687345040679264</v>
      </c>
      <c r="AJ31" s="73">
        <f t="shared" si="2"/>
        <v>1.7797477398110197</v>
      </c>
      <c r="AK31" s="73">
        <f t="shared" si="2"/>
        <v>1.2953201337104654</v>
      </c>
      <c r="AL31" s="74">
        <f t="shared" si="2"/>
        <v>1.1928811928811927</v>
      </c>
      <c r="AM31" s="72">
        <f t="shared" si="2"/>
        <v>3.2176751470539058</v>
      </c>
      <c r="AN31" s="73">
        <f t="shared" si="2"/>
        <v>0.86402318926753141</v>
      </c>
      <c r="AO31" s="73">
        <f t="shared" si="2"/>
        <v>2.1589280816535981</v>
      </c>
      <c r="AP31" s="74">
        <f t="shared" si="2"/>
        <v>0.81206496519721572</v>
      </c>
      <c r="AQ31" s="72">
        <v>1.0440835266821344</v>
      </c>
      <c r="AR31" s="89">
        <f t="shared" ref="AR31" si="3">100*(AR32/AR$3)</f>
        <v>1.2569832402234637</v>
      </c>
      <c r="AS31" s="73"/>
      <c r="AT31" s="74"/>
    </row>
    <row r="32" spans="1:46" s="23" customFormat="1" ht="12.75" customHeight="1" x14ac:dyDescent="0.25">
      <c r="A32" s="80" t="s">
        <v>14</v>
      </c>
      <c r="B32" s="138">
        <v>6</v>
      </c>
      <c r="C32" s="121">
        <v>15</v>
      </c>
      <c r="D32" s="316">
        <v>10</v>
      </c>
      <c r="E32" s="316">
        <v>12</v>
      </c>
      <c r="F32" s="316">
        <v>6</v>
      </c>
      <c r="G32" s="316">
        <v>6</v>
      </c>
      <c r="H32" s="316">
        <v>4</v>
      </c>
      <c r="I32" s="316">
        <v>8</v>
      </c>
      <c r="K32" s="27"/>
      <c r="L32" s="27"/>
      <c r="M32" s="27"/>
      <c r="N32" s="27"/>
      <c r="O32" s="27"/>
      <c r="P32" s="27"/>
      <c r="Q32" s="27"/>
      <c r="R32" s="27"/>
      <c r="S32" s="27"/>
      <c r="T32" s="27"/>
      <c r="U32" s="27"/>
      <c r="V32" s="27"/>
      <c r="W32" s="27"/>
      <c r="X32" s="27"/>
      <c r="Y32" s="27"/>
      <c r="Z32" s="27"/>
      <c r="AA32" s="27"/>
      <c r="AB32" s="27"/>
      <c r="AC32" s="27"/>
      <c r="AD32" s="27"/>
      <c r="AE32" s="62">
        <v>12</v>
      </c>
      <c r="AF32" s="55">
        <v>7</v>
      </c>
      <c r="AG32" s="55">
        <v>5</v>
      </c>
      <c r="AH32" s="63">
        <v>13</v>
      </c>
      <c r="AI32" s="62">
        <v>12</v>
      </c>
      <c r="AJ32" s="55">
        <v>19</v>
      </c>
      <c r="AK32" s="55">
        <v>13</v>
      </c>
      <c r="AL32" s="63">
        <v>12</v>
      </c>
      <c r="AM32" s="62">
        <v>30</v>
      </c>
      <c r="AN32" s="55">
        <v>8</v>
      </c>
      <c r="AO32" s="55">
        <v>19</v>
      </c>
      <c r="AP32" s="63">
        <v>7</v>
      </c>
      <c r="AQ32" s="62">
        <v>9</v>
      </c>
      <c r="AR32" s="90">
        <v>9</v>
      </c>
      <c r="AS32" s="55"/>
      <c r="AT32" s="63"/>
    </row>
    <row r="33" spans="1:46" s="23" customFormat="1" ht="12.75" customHeight="1" x14ac:dyDescent="0.25">
      <c r="A33" s="76" t="s">
        <v>7</v>
      </c>
      <c r="B33" s="138">
        <v>6</v>
      </c>
      <c r="C33" s="121">
        <v>15</v>
      </c>
      <c r="D33" s="316">
        <v>8</v>
      </c>
      <c r="E33" s="316">
        <v>12</v>
      </c>
      <c r="F33" s="316">
        <v>6</v>
      </c>
      <c r="G33" s="316">
        <v>6</v>
      </c>
      <c r="H33" s="316">
        <v>4</v>
      </c>
      <c r="I33" s="316">
        <v>8</v>
      </c>
      <c r="K33" s="27"/>
      <c r="L33" s="27"/>
      <c r="M33" s="27"/>
      <c r="N33" s="27"/>
      <c r="O33" s="27"/>
      <c r="P33" s="27"/>
      <c r="Q33" s="27"/>
      <c r="R33" s="27"/>
      <c r="S33" s="27"/>
      <c r="T33" s="27"/>
      <c r="U33" s="27"/>
      <c r="V33" s="27"/>
      <c r="W33" s="27"/>
      <c r="X33" s="27"/>
      <c r="Y33" s="27"/>
      <c r="Z33" s="27"/>
      <c r="AA33" s="27"/>
      <c r="AB33" s="27"/>
      <c r="AC33" s="27"/>
      <c r="AD33" s="27"/>
      <c r="AE33" s="64">
        <v>12</v>
      </c>
      <c r="AF33" s="44">
        <v>4</v>
      </c>
      <c r="AG33" s="44">
        <v>2</v>
      </c>
      <c r="AH33" s="49">
        <v>7</v>
      </c>
      <c r="AI33" s="64">
        <v>9</v>
      </c>
      <c r="AJ33" s="44">
        <v>10</v>
      </c>
      <c r="AK33" s="44">
        <v>9</v>
      </c>
      <c r="AL33" s="49">
        <v>8</v>
      </c>
      <c r="AM33" s="64">
        <v>20</v>
      </c>
      <c r="AN33" s="44">
        <v>5</v>
      </c>
      <c r="AO33" s="44">
        <v>11</v>
      </c>
      <c r="AP33" s="49">
        <v>3</v>
      </c>
      <c r="AQ33" s="64">
        <v>5</v>
      </c>
      <c r="AR33" s="90">
        <v>8</v>
      </c>
      <c r="AS33" s="44"/>
      <c r="AT33" s="49"/>
    </row>
    <row r="34" spans="1:46" ht="12.75" customHeight="1" x14ac:dyDescent="0.25">
      <c r="A34" s="82" t="s">
        <v>170</v>
      </c>
      <c r="B34" s="405">
        <v>1.921229586935639E-2</v>
      </c>
      <c r="C34" s="157">
        <v>4.8590864917395525E-2</v>
      </c>
      <c r="D34" s="317">
        <v>2.6455026455026457E-2</v>
      </c>
      <c r="E34" s="317">
        <v>4.0294365504556937E-2</v>
      </c>
      <c r="F34" s="317">
        <f t="shared" ref="F34:H34" si="4">(F33/(F4*90))*100</f>
        <v>2.1367521367521368E-2</v>
      </c>
      <c r="G34" s="317">
        <f t="shared" si="4"/>
        <v>2.3228803716608595E-2</v>
      </c>
      <c r="H34" s="317">
        <f t="shared" si="4"/>
        <v>1.5273004963726612E-2</v>
      </c>
      <c r="I34" s="317">
        <f t="shared" ref="I34" si="5">(I33/(I4*90))*100</f>
        <v>2.8129395218002812E-2</v>
      </c>
      <c r="K34" s="27"/>
      <c r="L34" s="27"/>
      <c r="M34" s="27"/>
      <c r="N34" s="27"/>
      <c r="O34" s="145"/>
      <c r="P34" s="147"/>
      <c r="Q34" s="27"/>
      <c r="R34" s="27"/>
      <c r="S34" s="27"/>
      <c r="T34" s="27"/>
      <c r="U34" s="27"/>
      <c r="V34" s="27"/>
      <c r="W34" s="27"/>
      <c r="X34" s="27"/>
      <c r="Y34" s="27"/>
      <c r="Z34" s="27"/>
      <c r="AA34" s="27"/>
      <c r="AB34" s="27"/>
      <c r="AC34" s="27"/>
      <c r="AD34" s="27"/>
      <c r="AE34" s="77">
        <f t="shared" ref="AE34:AP34" si="6">100*(AE33/AE$4)</f>
        <v>2.1542696427502843</v>
      </c>
      <c r="AF34" s="78">
        <f t="shared" si="6"/>
        <v>0.76465171347760308</v>
      </c>
      <c r="AG34" s="78">
        <f t="shared" si="6"/>
        <v>0.39535113223159318</v>
      </c>
      <c r="AH34" s="79">
        <f t="shared" si="6"/>
        <v>1.3674057519261307</v>
      </c>
      <c r="AI34" s="77">
        <f t="shared" si="6"/>
        <v>1.8674087713922791</v>
      </c>
      <c r="AJ34" s="78">
        <f t="shared" si="6"/>
        <v>2.2546748136660772</v>
      </c>
      <c r="AK34" s="78">
        <f t="shared" si="6"/>
        <v>2.1048887739265396</v>
      </c>
      <c r="AL34" s="79">
        <f t="shared" si="6"/>
        <v>1.8668372915804132</v>
      </c>
      <c r="AM34" s="77">
        <f t="shared" si="6"/>
        <v>4.9129059750797683</v>
      </c>
      <c r="AN34" s="78">
        <f t="shared" si="6"/>
        <v>1.1633211108173851</v>
      </c>
      <c r="AO34" s="78">
        <f t="shared" si="6"/>
        <v>2.4889028340454589</v>
      </c>
      <c r="AP34" s="79">
        <f t="shared" si="6"/>
        <v>0.67489332331341179</v>
      </c>
      <c r="AQ34" s="77">
        <v>1.1336725953544617</v>
      </c>
      <c r="AR34" s="125">
        <f>100*(AR33/AR$4)</f>
        <v>1.9559902200488997</v>
      </c>
      <c r="AS34" s="78"/>
      <c r="AT34" s="79"/>
    </row>
    <row r="35" spans="1:46" ht="12.75" customHeight="1" x14ac:dyDescent="0.25">
      <c r="A35" s="46" t="s">
        <v>8</v>
      </c>
      <c r="B35" s="139">
        <v>3</v>
      </c>
      <c r="C35" s="122">
        <v>5</v>
      </c>
      <c r="D35" s="179">
        <v>5</v>
      </c>
      <c r="E35" s="179">
        <v>3</v>
      </c>
      <c r="F35" s="179">
        <v>2</v>
      </c>
      <c r="G35" s="179">
        <v>2</v>
      </c>
      <c r="H35" s="179">
        <v>1</v>
      </c>
      <c r="I35" s="179">
        <v>3</v>
      </c>
      <c r="K35" s="27"/>
      <c r="L35" s="27"/>
      <c r="M35" s="27"/>
      <c r="N35" s="27"/>
      <c r="O35" s="27"/>
      <c r="P35" s="27"/>
      <c r="Q35" s="27"/>
      <c r="R35" s="27"/>
      <c r="S35" s="27"/>
      <c r="T35" s="27"/>
      <c r="U35" s="27"/>
      <c r="V35" s="27"/>
      <c r="W35" s="27"/>
      <c r="X35" s="27"/>
      <c r="Y35" s="27"/>
      <c r="Z35" s="27"/>
      <c r="AA35" s="27"/>
      <c r="AB35" s="27"/>
      <c r="AC35" s="27"/>
      <c r="AD35" s="27"/>
      <c r="AE35" s="64">
        <v>3</v>
      </c>
      <c r="AF35" s="44">
        <v>2</v>
      </c>
      <c r="AG35" s="44">
        <v>0</v>
      </c>
      <c r="AH35" s="49">
        <v>0</v>
      </c>
      <c r="AI35" s="64">
        <v>1</v>
      </c>
      <c r="AJ35" s="44">
        <v>4</v>
      </c>
      <c r="AK35" s="44">
        <v>3</v>
      </c>
      <c r="AL35" s="49">
        <v>1</v>
      </c>
      <c r="AM35" s="64">
        <v>5</v>
      </c>
      <c r="AN35" s="44">
        <v>0</v>
      </c>
      <c r="AO35" s="44">
        <v>2</v>
      </c>
      <c r="AP35" s="49">
        <v>0</v>
      </c>
      <c r="AQ35" s="64">
        <v>1</v>
      </c>
      <c r="AR35" s="91">
        <v>5</v>
      </c>
      <c r="AS35" s="44"/>
      <c r="AT35" s="49"/>
    </row>
    <row r="36" spans="1:46" ht="12.75" customHeight="1" x14ac:dyDescent="0.25">
      <c r="A36" s="46" t="s">
        <v>9</v>
      </c>
      <c r="B36" s="139">
        <v>1</v>
      </c>
      <c r="C36" s="122">
        <v>7</v>
      </c>
      <c r="D36" s="179">
        <v>1</v>
      </c>
      <c r="E36" s="179">
        <v>5</v>
      </c>
      <c r="F36" s="179">
        <v>1</v>
      </c>
      <c r="G36" s="179">
        <v>2</v>
      </c>
      <c r="H36" s="179">
        <v>1</v>
      </c>
      <c r="I36" s="179">
        <v>3</v>
      </c>
      <c r="K36" s="27"/>
      <c r="L36" s="27"/>
      <c r="M36" s="143"/>
      <c r="N36" s="27"/>
      <c r="O36" s="143"/>
      <c r="P36" s="27"/>
      <c r="Q36" s="27"/>
      <c r="R36" s="27"/>
      <c r="S36" s="27"/>
      <c r="T36" s="27"/>
      <c r="U36" s="27"/>
      <c r="V36" s="27"/>
      <c r="W36" s="27"/>
      <c r="X36" s="27"/>
      <c r="Y36" s="27"/>
      <c r="Z36" s="27"/>
      <c r="AA36" s="27"/>
      <c r="AB36" s="27"/>
      <c r="AC36" s="27"/>
      <c r="AD36" s="27"/>
      <c r="AE36" s="64">
        <v>2</v>
      </c>
      <c r="AF36" s="44">
        <v>0</v>
      </c>
      <c r="AG36" s="44">
        <v>0</v>
      </c>
      <c r="AH36" s="49">
        <v>4</v>
      </c>
      <c r="AI36" s="64">
        <v>4</v>
      </c>
      <c r="AJ36" s="44">
        <v>1</v>
      </c>
      <c r="AK36" s="44">
        <v>1</v>
      </c>
      <c r="AL36" s="49">
        <v>2</v>
      </c>
      <c r="AM36" s="64">
        <v>2</v>
      </c>
      <c r="AN36" s="44">
        <v>1</v>
      </c>
      <c r="AO36" s="44">
        <v>2</v>
      </c>
      <c r="AP36" s="49">
        <v>1</v>
      </c>
      <c r="AQ36" s="64">
        <v>2</v>
      </c>
      <c r="AR36" s="91">
        <v>0</v>
      </c>
      <c r="AS36" s="44"/>
      <c r="AT36" s="49"/>
    </row>
    <row r="37" spans="1:46" ht="12.75" customHeight="1" x14ac:dyDescent="0.25">
      <c r="A37" s="46" t="s">
        <v>10</v>
      </c>
      <c r="B37" s="139">
        <v>0</v>
      </c>
      <c r="C37" s="122">
        <v>1</v>
      </c>
      <c r="D37" s="179">
        <v>0</v>
      </c>
      <c r="E37" s="179">
        <v>0</v>
      </c>
      <c r="F37" s="179">
        <v>0</v>
      </c>
      <c r="G37" s="179">
        <v>0</v>
      </c>
      <c r="H37" s="179">
        <v>0</v>
      </c>
      <c r="I37" s="179">
        <v>0</v>
      </c>
      <c r="K37" s="27"/>
      <c r="L37" s="27"/>
      <c r="M37" s="144"/>
      <c r="N37" s="27"/>
      <c r="O37" s="146"/>
      <c r="P37" s="27"/>
      <c r="Q37" s="145"/>
      <c r="R37" s="27"/>
      <c r="S37" s="27"/>
      <c r="T37" s="27"/>
      <c r="U37" s="27"/>
      <c r="V37" s="27"/>
      <c r="W37" s="27"/>
      <c r="X37" s="27"/>
      <c r="Y37" s="27"/>
      <c r="Z37" s="27"/>
      <c r="AA37" s="27"/>
      <c r="AB37" s="27"/>
      <c r="AC37" s="27"/>
      <c r="AD37" s="27"/>
      <c r="AE37" s="64">
        <v>1</v>
      </c>
      <c r="AF37" s="44">
        <v>0</v>
      </c>
      <c r="AG37" s="44">
        <v>0</v>
      </c>
      <c r="AH37" s="49">
        <v>0</v>
      </c>
      <c r="AI37" s="64">
        <v>2</v>
      </c>
      <c r="AJ37" s="44">
        <v>1</v>
      </c>
      <c r="AK37" s="44">
        <v>0</v>
      </c>
      <c r="AL37" s="49">
        <v>0</v>
      </c>
      <c r="AM37" s="64">
        <v>1</v>
      </c>
      <c r="AN37" s="44">
        <v>0</v>
      </c>
      <c r="AO37" s="44">
        <v>0</v>
      </c>
      <c r="AP37" s="49">
        <v>1</v>
      </c>
      <c r="AQ37" s="64">
        <v>0</v>
      </c>
      <c r="AR37" s="91">
        <v>0</v>
      </c>
      <c r="AS37" s="44"/>
      <c r="AT37" s="49"/>
    </row>
    <row r="38" spans="1:46" ht="12.75" customHeight="1" x14ac:dyDescent="0.25">
      <c r="A38" s="46" t="s">
        <v>79</v>
      </c>
      <c r="B38" s="139">
        <v>0</v>
      </c>
      <c r="C38" s="122">
        <v>0</v>
      </c>
      <c r="D38" s="179">
        <v>0</v>
      </c>
      <c r="E38" s="179">
        <v>0</v>
      </c>
      <c r="F38" s="179">
        <v>0</v>
      </c>
      <c r="G38" s="179">
        <v>0</v>
      </c>
      <c r="H38" s="179">
        <v>0</v>
      </c>
      <c r="I38" s="179">
        <v>0</v>
      </c>
      <c r="K38" s="27"/>
      <c r="L38" s="27"/>
      <c r="M38" s="145"/>
      <c r="N38" s="27"/>
      <c r="O38" s="27"/>
      <c r="P38" s="27"/>
      <c r="Q38" s="27"/>
      <c r="R38" s="27"/>
      <c r="S38" s="27"/>
      <c r="T38" s="27"/>
      <c r="U38" s="27"/>
      <c r="V38" s="27"/>
      <c r="W38" s="27"/>
      <c r="X38" s="27"/>
      <c r="Y38" s="27"/>
      <c r="Z38" s="27"/>
      <c r="AA38" s="27"/>
      <c r="AB38" s="27"/>
      <c r="AC38" s="27"/>
      <c r="AD38" s="27"/>
      <c r="AE38" s="64">
        <v>0</v>
      </c>
      <c r="AF38" s="44">
        <v>0</v>
      </c>
      <c r="AG38" s="44">
        <v>0</v>
      </c>
      <c r="AH38" s="49">
        <v>0</v>
      </c>
      <c r="AI38" s="64">
        <v>0</v>
      </c>
      <c r="AJ38" s="44">
        <v>0</v>
      </c>
      <c r="AK38" s="44">
        <v>0</v>
      </c>
      <c r="AL38" s="49">
        <v>0</v>
      </c>
      <c r="AM38" s="64">
        <v>1</v>
      </c>
      <c r="AN38" s="44">
        <v>0</v>
      </c>
      <c r="AO38" s="44">
        <v>0</v>
      </c>
      <c r="AP38" s="49">
        <v>0</v>
      </c>
      <c r="AQ38" s="64">
        <v>0</v>
      </c>
      <c r="AR38" s="91">
        <v>0</v>
      </c>
      <c r="AS38" s="44"/>
      <c r="AT38" s="49"/>
    </row>
    <row r="39" spans="1:46" ht="12.75" customHeight="1" x14ac:dyDescent="0.25">
      <c r="A39" s="46" t="s">
        <v>49</v>
      </c>
      <c r="B39" s="139">
        <v>0</v>
      </c>
      <c r="C39" s="122">
        <v>0</v>
      </c>
      <c r="D39" s="179">
        <v>0</v>
      </c>
      <c r="E39" s="179">
        <v>0</v>
      </c>
      <c r="F39" s="179">
        <v>0</v>
      </c>
      <c r="G39" s="179">
        <v>0</v>
      </c>
      <c r="H39" s="179">
        <v>0</v>
      </c>
      <c r="I39" s="179">
        <v>0</v>
      </c>
      <c r="K39" s="27"/>
      <c r="L39" s="27"/>
      <c r="M39" s="27"/>
      <c r="N39" s="27"/>
      <c r="O39" s="27"/>
      <c r="P39" s="27"/>
      <c r="Q39" s="27"/>
      <c r="R39" s="27"/>
      <c r="S39" s="27"/>
      <c r="T39" s="27"/>
      <c r="U39" s="27"/>
      <c r="V39" s="27"/>
      <c r="W39" s="27"/>
      <c r="X39" s="27"/>
      <c r="Y39" s="27"/>
      <c r="Z39" s="27"/>
      <c r="AA39" s="27"/>
      <c r="AB39" s="27"/>
      <c r="AC39" s="27"/>
      <c r="AD39" s="27"/>
      <c r="AE39" s="64">
        <v>1</v>
      </c>
      <c r="AF39" s="44">
        <v>0</v>
      </c>
      <c r="AG39" s="44">
        <v>0</v>
      </c>
      <c r="AH39" s="49">
        <v>0</v>
      </c>
      <c r="AI39" s="64">
        <v>0</v>
      </c>
      <c r="AJ39" s="44">
        <v>1</v>
      </c>
      <c r="AK39" s="44">
        <v>1</v>
      </c>
      <c r="AL39" s="49">
        <v>1</v>
      </c>
      <c r="AM39" s="64">
        <v>2</v>
      </c>
      <c r="AN39" s="44">
        <v>1</v>
      </c>
      <c r="AO39" s="44">
        <v>1</v>
      </c>
      <c r="AP39" s="49">
        <v>0</v>
      </c>
      <c r="AQ39" s="64">
        <v>0</v>
      </c>
      <c r="AR39" s="91">
        <v>0</v>
      </c>
      <c r="AS39" s="44"/>
      <c r="AT39" s="49"/>
    </row>
    <row r="40" spans="1:46" ht="12.75" customHeight="1" x14ac:dyDescent="0.25">
      <c r="A40" s="46" t="s">
        <v>11</v>
      </c>
      <c r="B40" s="139">
        <v>0</v>
      </c>
      <c r="C40" s="122">
        <v>0</v>
      </c>
      <c r="D40" s="179">
        <v>0</v>
      </c>
      <c r="E40" s="179">
        <v>0</v>
      </c>
      <c r="F40" s="179">
        <v>0</v>
      </c>
      <c r="G40" s="179">
        <v>0</v>
      </c>
      <c r="H40" s="179">
        <v>0</v>
      </c>
      <c r="I40" s="179">
        <v>0</v>
      </c>
      <c r="K40" s="27"/>
      <c r="L40" s="27"/>
      <c r="M40" s="27"/>
      <c r="N40" s="27"/>
      <c r="O40" s="27"/>
      <c r="P40" s="27"/>
      <c r="Q40" s="27"/>
      <c r="R40" s="27"/>
      <c r="S40" s="27"/>
      <c r="T40" s="27"/>
      <c r="U40" s="27"/>
      <c r="V40" s="27"/>
      <c r="W40" s="27"/>
      <c r="X40" s="27"/>
      <c r="Y40" s="27"/>
      <c r="Z40" s="27"/>
      <c r="AA40" s="27"/>
      <c r="AB40" s="27"/>
      <c r="AC40" s="27"/>
      <c r="AD40" s="27"/>
      <c r="AE40" s="64">
        <v>1</v>
      </c>
      <c r="AF40" s="44">
        <v>0</v>
      </c>
      <c r="AG40" s="44">
        <v>0</v>
      </c>
      <c r="AH40" s="49">
        <v>0</v>
      </c>
      <c r="AI40" s="64">
        <v>1</v>
      </c>
      <c r="AJ40" s="44">
        <v>2</v>
      </c>
      <c r="AK40" s="44">
        <v>1</v>
      </c>
      <c r="AL40" s="49">
        <v>0</v>
      </c>
      <c r="AM40" s="64">
        <v>0</v>
      </c>
      <c r="AN40" s="44">
        <v>0</v>
      </c>
      <c r="AO40" s="44">
        <v>0</v>
      </c>
      <c r="AP40" s="49">
        <v>0</v>
      </c>
      <c r="AQ40" s="64">
        <v>1</v>
      </c>
      <c r="AR40" s="91">
        <v>0</v>
      </c>
      <c r="AS40" s="44"/>
      <c r="AT40" s="49"/>
    </row>
    <row r="41" spans="1:46" ht="12.75" customHeight="1" x14ac:dyDescent="0.25">
      <c r="A41" s="46" t="s">
        <v>12</v>
      </c>
      <c r="B41" s="139">
        <v>2</v>
      </c>
      <c r="C41" s="122">
        <v>2</v>
      </c>
      <c r="D41" s="179">
        <v>2</v>
      </c>
      <c r="E41" s="179">
        <v>3</v>
      </c>
      <c r="F41" s="179">
        <v>3</v>
      </c>
      <c r="G41" s="179">
        <v>1</v>
      </c>
      <c r="H41" s="179">
        <v>2</v>
      </c>
      <c r="I41" s="179">
        <v>2</v>
      </c>
      <c r="K41" s="27"/>
      <c r="L41" s="27"/>
      <c r="M41" s="27"/>
      <c r="N41" s="148"/>
      <c r="O41" s="27"/>
      <c r="P41" s="27"/>
      <c r="Q41" s="27"/>
      <c r="R41" s="27"/>
      <c r="S41" s="27"/>
      <c r="T41" s="27"/>
      <c r="U41" s="27"/>
      <c r="V41" s="27"/>
      <c r="W41" s="27"/>
      <c r="X41" s="27"/>
      <c r="Y41" s="27"/>
      <c r="Z41" s="27"/>
      <c r="AA41" s="27"/>
      <c r="AB41" s="27"/>
      <c r="AC41" s="27"/>
      <c r="AD41" s="27"/>
      <c r="AE41" s="64">
        <v>2</v>
      </c>
      <c r="AF41" s="44">
        <v>0</v>
      </c>
      <c r="AG41" s="44">
        <v>0</v>
      </c>
      <c r="AH41" s="49">
        <v>1</v>
      </c>
      <c r="AI41" s="64">
        <v>1</v>
      </c>
      <c r="AJ41" s="44">
        <v>0</v>
      </c>
      <c r="AK41" s="44">
        <v>3</v>
      </c>
      <c r="AL41" s="49">
        <v>2</v>
      </c>
      <c r="AM41" s="64">
        <v>3</v>
      </c>
      <c r="AN41" s="44">
        <v>1</v>
      </c>
      <c r="AO41" s="44">
        <v>3</v>
      </c>
      <c r="AP41" s="49">
        <v>1</v>
      </c>
      <c r="AQ41" s="64">
        <v>1</v>
      </c>
      <c r="AR41" s="91">
        <v>1</v>
      </c>
      <c r="AS41" s="44"/>
      <c r="AT41" s="49"/>
    </row>
    <row r="42" spans="1:46" ht="12.75" customHeight="1" x14ac:dyDescent="0.25">
      <c r="A42" s="46" t="s">
        <v>50</v>
      </c>
      <c r="B42" s="139">
        <v>0</v>
      </c>
      <c r="C42" s="122">
        <v>0</v>
      </c>
      <c r="D42" s="179">
        <v>0</v>
      </c>
      <c r="E42" s="179">
        <v>0</v>
      </c>
      <c r="F42" s="179">
        <v>0</v>
      </c>
      <c r="G42" s="179">
        <v>0</v>
      </c>
      <c r="H42" s="179">
        <v>0</v>
      </c>
      <c r="I42" s="179">
        <v>0</v>
      </c>
      <c r="K42" s="27"/>
      <c r="L42" s="27"/>
      <c r="M42" s="27"/>
      <c r="N42" s="27"/>
      <c r="O42" s="27"/>
      <c r="P42" s="27"/>
      <c r="Q42" s="27"/>
      <c r="R42" s="27"/>
      <c r="S42" s="27"/>
      <c r="T42" s="27"/>
      <c r="U42" s="27"/>
      <c r="V42" s="27"/>
      <c r="W42" s="27"/>
      <c r="X42" s="27"/>
      <c r="Y42" s="27"/>
      <c r="Z42" s="27"/>
      <c r="AA42" s="27"/>
      <c r="AB42" s="27"/>
      <c r="AC42" s="27"/>
      <c r="AD42" s="27"/>
      <c r="AE42" s="64">
        <v>0</v>
      </c>
      <c r="AF42" s="44">
        <v>0</v>
      </c>
      <c r="AG42" s="44">
        <v>0</v>
      </c>
      <c r="AH42" s="49">
        <v>0</v>
      </c>
      <c r="AI42" s="64">
        <v>0</v>
      </c>
      <c r="AJ42" s="44">
        <v>0</v>
      </c>
      <c r="AK42" s="44">
        <v>0</v>
      </c>
      <c r="AL42" s="49">
        <v>0</v>
      </c>
      <c r="AM42" s="64">
        <v>1</v>
      </c>
      <c r="AN42" s="44">
        <v>0</v>
      </c>
      <c r="AO42" s="44">
        <v>0</v>
      </c>
      <c r="AP42" s="49">
        <v>0</v>
      </c>
      <c r="AQ42" s="64">
        <v>0</v>
      </c>
      <c r="AR42" s="91">
        <v>0</v>
      </c>
      <c r="AS42" s="44"/>
      <c r="AT42" s="49"/>
    </row>
    <row r="43" spans="1:46" ht="12.75" customHeight="1" x14ac:dyDescent="0.25">
      <c r="A43" s="83" t="s">
        <v>75</v>
      </c>
      <c r="B43" s="139">
        <v>0</v>
      </c>
      <c r="C43" s="122">
        <v>0</v>
      </c>
      <c r="D43" s="179">
        <v>0</v>
      </c>
      <c r="E43" s="179">
        <v>1</v>
      </c>
      <c r="F43" s="179">
        <v>0</v>
      </c>
      <c r="G43" s="179">
        <v>0</v>
      </c>
      <c r="H43" s="179">
        <v>0</v>
      </c>
      <c r="I43" s="179">
        <v>0</v>
      </c>
      <c r="K43" s="27"/>
      <c r="L43" s="27"/>
      <c r="M43" s="27"/>
      <c r="N43" s="27"/>
      <c r="O43" s="27"/>
      <c r="P43" s="27"/>
      <c r="Q43" s="27"/>
      <c r="R43" s="27"/>
      <c r="S43" s="27"/>
      <c r="T43" s="27"/>
      <c r="U43" s="27"/>
      <c r="V43" s="27"/>
      <c r="W43" s="27"/>
      <c r="X43" s="27"/>
      <c r="Y43" s="27"/>
      <c r="Z43" s="27"/>
      <c r="AA43" s="27"/>
      <c r="AB43" s="27"/>
      <c r="AC43" s="27"/>
      <c r="AD43" s="27"/>
      <c r="AE43" s="64">
        <v>1</v>
      </c>
      <c r="AF43" s="44">
        <v>0</v>
      </c>
      <c r="AG43" s="44">
        <v>1</v>
      </c>
      <c r="AH43" s="49">
        <v>1</v>
      </c>
      <c r="AI43" s="64">
        <v>0</v>
      </c>
      <c r="AJ43" s="44">
        <v>0</v>
      </c>
      <c r="AK43" s="44">
        <v>0</v>
      </c>
      <c r="AL43" s="49">
        <v>1</v>
      </c>
      <c r="AM43" s="64">
        <v>1</v>
      </c>
      <c r="AN43" s="44">
        <v>0</v>
      </c>
      <c r="AO43" s="44">
        <v>0</v>
      </c>
      <c r="AP43" s="49">
        <v>0</v>
      </c>
      <c r="AQ43" s="64">
        <v>0</v>
      </c>
      <c r="AR43" s="91">
        <v>1</v>
      </c>
      <c r="AS43" s="44"/>
      <c r="AT43" s="49"/>
    </row>
    <row r="44" spans="1:46" ht="12.75" customHeight="1" x14ac:dyDescent="0.25">
      <c r="A44" s="83" t="s">
        <v>76</v>
      </c>
      <c r="B44" s="139">
        <v>0</v>
      </c>
      <c r="C44" s="122">
        <v>0</v>
      </c>
      <c r="D44" s="179">
        <v>0</v>
      </c>
      <c r="E44" s="179">
        <v>0</v>
      </c>
      <c r="F44" s="179">
        <v>0</v>
      </c>
      <c r="G44" s="179">
        <v>1</v>
      </c>
      <c r="H44" s="179">
        <v>1</v>
      </c>
      <c r="I44" s="179">
        <v>0</v>
      </c>
      <c r="K44" s="27"/>
      <c r="L44" s="27"/>
      <c r="M44" s="27"/>
      <c r="N44" s="27"/>
      <c r="O44" s="27"/>
      <c r="P44" s="27"/>
      <c r="Q44" s="27"/>
      <c r="R44" s="27"/>
      <c r="S44" s="27"/>
      <c r="T44" s="27"/>
      <c r="U44" s="27"/>
      <c r="V44" s="27"/>
      <c r="W44" s="27"/>
      <c r="X44" s="27"/>
      <c r="Y44" s="27"/>
      <c r="Z44" s="27"/>
      <c r="AA44" s="27"/>
      <c r="AB44" s="27"/>
      <c r="AC44" s="27"/>
      <c r="AD44" s="27"/>
      <c r="AE44" s="64">
        <v>0</v>
      </c>
      <c r="AF44" s="44">
        <v>0</v>
      </c>
      <c r="AG44" s="44">
        <v>0</v>
      </c>
      <c r="AH44" s="49">
        <v>0</v>
      </c>
      <c r="AI44" s="64">
        <v>0</v>
      </c>
      <c r="AJ44" s="44">
        <v>0</v>
      </c>
      <c r="AK44" s="44">
        <v>0</v>
      </c>
      <c r="AL44" s="49">
        <v>0</v>
      </c>
      <c r="AM44" s="64">
        <v>0</v>
      </c>
      <c r="AN44" s="44">
        <v>0</v>
      </c>
      <c r="AO44" s="44">
        <v>0</v>
      </c>
      <c r="AP44" s="49">
        <v>0</v>
      </c>
      <c r="AQ44" s="64">
        <v>0</v>
      </c>
      <c r="AR44" s="91">
        <v>0</v>
      </c>
      <c r="AS44" s="44"/>
      <c r="AT44" s="49"/>
    </row>
    <row r="45" spans="1:46" ht="12.75" customHeight="1" x14ac:dyDescent="0.25">
      <c r="A45" s="83" t="s">
        <v>77</v>
      </c>
      <c r="B45" s="139">
        <v>0</v>
      </c>
      <c r="C45" s="122">
        <v>0</v>
      </c>
      <c r="D45" s="179">
        <v>0</v>
      </c>
      <c r="E45" s="179">
        <v>0</v>
      </c>
      <c r="F45" s="179">
        <v>0</v>
      </c>
      <c r="G45" s="179">
        <v>0</v>
      </c>
      <c r="H45" s="179">
        <v>0</v>
      </c>
      <c r="I45" s="179">
        <v>0</v>
      </c>
      <c r="K45" s="27"/>
      <c r="L45" s="27"/>
      <c r="M45" s="27"/>
      <c r="N45" s="27"/>
      <c r="O45" s="27"/>
      <c r="P45" s="27"/>
      <c r="Q45" s="27"/>
      <c r="R45" s="27"/>
      <c r="S45" s="27"/>
      <c r="T45" s="27"/>
      <c r="U45" s="27"/>
      <c r="V45" s="27"/>
      <c r="W45" s="27"/>
      <c r="X45" s="27"/>
      <c r="Y45" s="27"/>
      <c r="Z45" s="27"/>
      <c r="AA45" s="27"/>
      <c r="AB45" s="27"/>
      <c r="AC45" s="27"/>
      <c r="AD45" s="27"/>
      <c r="AE45" s="64">
        <v>0</v>
      </c>
      <c r="AF45" s="44">
        <v>1</v>
      </c>
      <c r="AG45" s="44">
        <v>0</v>
      </c>
      <c r="AH45" s="49">
        <v>1</v>
      </c>
      <c r="AI45" s="64">
        <v>0</v>
      </c>
      <c r="AJ45" s="44">
        <v>0</v>
      </c>
      <c r="AK45" s="44">
        <v>0</v>
      </c>
      <c r="AL45" s="49">
        <v>0</v>
      </c>
      <c r="AM45" s="64">
        <v>0</v>
      </c>
      <c r="AN45" s="44">
        <v>1</v>
      </c>
      <c r="AO45" s="44">
        <v>1</v>
      </c>
      <c r="AP45" s="49">
        <v>0</v>
      </c>
      <c r="AQ45" s="64">
        <v>0</v>
      </c>
      <c r="AR45" s="91">
        <v>0</v>
      </c>
      <c r="AS45" s="44"/>
      <c r="AT45" s="49"/>
    </row>
    <row r="46" spans="1:46" ht="12.75" customHeight="1" x14ac:dyDescent="0.25">
      <c r="A46" s="83" t="s">
        <v>78</v>
      </c>
      <c r="B46" s="139">
        <v>0</v>
      </c>
      <c r="C46" s="122">
        <v>0</v>
      </c>
      <c r="D46" s="179">
        <v>0</v>
      </c>
      <c r="E46" s="179">
        <v>0</v>
      </c>
      <c r="F46" s="179">
        <v>0</v>
      </c>
      <c r="G46" s="179">
        <v>0</v>
      </c>
      <c r="H46" s="179">
        <v>0</v>
      </c>
      <c r="I46" s="179">
        <v>0</v>
      </c>
      <c r="K46" s="27"/>
      <c r="L46" s="27"/>
      <c r="M46" s="27"/>
      <c r="N46" s="27"/>
      <c r="O46" s="27"/>
      <c r="P46" s="27"/>
      <c r="Q46" s="27"/>
      <c r="R46" s="27"/>
      <c r="S46" s="27"/>
      <c r="T46" s="27"/>
      <c r="U46" s="27"/>
      <c r="V46" s="27"/>
      <c r="W46" s="27"/>
      <c r="X46" s="27"/>
      <c r="Y46" s="27"/>
      <c r="Z46" s="27"/>
      <c r="AA46" s="27"/>
      <c r="AB46" s="27"/>
      <c r="AC46" s="27"/>
      <c r="AD46" s="27"/>
      <c r="AE46" s="64">
        <v>1</v>
      </c>
      <c r="AF46" s="44">
        <v>0</v>
      </c>
      <c r="AG46" s="44">
        <v>0</v>
      </c>
      <c r="AH46" s="49">
        <v>0</v>
      </c>
      <c r="AI46" s="64">
        <v>0</v>
      </c>
      <c r="AJ46" s="44">
        <v>0</v>
      </c>
      <c r="AK46" s="44">
        <v>0</v>
      </c>
      <c r="AL46" s="49">
        <v>0</v>
      </c>
      <c r="AM46" s="64">
        <v>0</v>
      </c>
      <c r="AN46" s="44">
        <v>0</v>
      </c>
      <c r="AO46" s="44">
        <v>2</v>
      </c>
      <c r="AP46" s="49">
        <v>0</v>
      </c>
      <c r="AQ46" s="64">
        <v>0</v>
      </c>
      <c r="AR46" s="91">
        <v>1</v>
      </c>
      <c r="AS46" s="44"/>
      <c r="AT46" s="49"/>
    </row>
    <row r="47" spans="1:46" ht="12.75" customHeight="1" thickBot="1" x14ac:dyDescent="0.3">
      <c r="A47" s="87" t="s">
        <v>15</v>
      </c>
      <c r="B47" s="140">
        <v>0</v>
      </c>
      <c r="C47" s="123">
        <v>0</v>
      </c>
      <c r="D47" s="129">
        <v>0</v>
      </c>
      <c r="E47" s="129">
        <v>0</v>
      </c>
      <c r="F47" s="129">
        <v>0</v>
      </c>
      <c r="G47" s="129">
        <v>0</v>
      </c>
      <c r="H47" s="129">
        <v>0</v>
      </c>
      <c r="I47" s="129">
        <v>0</v>
      </c>
      <c r="K47" s="27"/>
      <c r="L47" s="27"/>
      <c r="M47" s="27"/>
      <c r="N47" s="27"/>
      <c r="O47" s="27"/>
      <c r="P47" s="27"/>
      <c r="Q47" s="27"/>
      <c r="R47" s="27"/>
      <c r="S47" s="27"/>
      <c r="T47" s="27"/>
      <c r="U47" s="27"/>
      <c r="V47" s="27"/>
      <c r="W47" s="27"/>
      <c r="X47" s="27"/>
      <c r="Y47" s="27"/>
      <c r="Z47" s="27"/>
      <c r="AA47" s="27"/>
      <c r="AB47" s="27"/>
      <c r="AC47" s="27"/>
      <c r="AD47" s="27"/>
      <c r="AE47" s="64">
        <v>0</v>
      </c>
      <c r="AF47" s="44">
        <v>1</v>
      </c>
      <c r="AG47" s="44">
        <v>1</v>
      </c>
      <c r="AH47" s="49">
        <v>0</v>
      </c>
      <c r="AI47" s="64">
        <v>0</v>
      </c>
      <c r="AJ47" s="44">
        <v>1</v>
      </c>
      <c r="AK47" s="44">
        <v>0</v>
      </c>
      <c r="AL47" s="49">
        <v>1</v>
      </c>
      <c r="AM47" s="64">
        <v>4</v>
      </c>
      <c r="AN47" s="44">
        <v>1</v>
      </c>
      <c r="AO47" s="44">
        <v>1</v>
      </c>
      <c r="AP47" s="49">
        <v>0</v>
      </c>
      <c r="AQ47" s="64">
        <v>0</v>
      </c>
      <c r="AR47" s="92">
        <v>0</v>
      </c>
      <c r="AS47" s="44"/>
      <c r="AT47" s="49"/>
    </row>
    <row r="48" spans="1:46" s="23" customFormat="1" ht="12.75" customHeight="1" x14ac:dyDescent="0.25">
      <c r="A48" s="26" t="s">
        <v>17</v>
      </c>
      <c r="B48" s="141">
        <v>0</v>
      </c>
      <c r="C48" s="124">
        <v>0</v>
      </c>
      <c r="D48" s="318">
        <v>2</v>
      </c>
      <c r="E48" s="318">
        <v>0</v>
      </c>
      <c r="F48" s="318">
        <v>0</v>
      </c>
      <c r="G48" s="318">
        <v>0</v>
      </c>
      <c r="H48" s="318">
        <v>0</v>
      </c>
      <c r="I48" s="318">
        <v>0</v>
      </c>
      <c r="K48" s="27"/>
      <c r="L48" s="27"/>
      <c r="M48" s="27"/>
      <c r="N48" s="27"/>
      <c r="O48" s="27"/>
      <c r="P48" s="27"/>
      <c r="Q48" s="27"/>
      <c r="R48" s="27"/>
      <c r="S48" s="27"/>
      <c r="T48" s="27"/>
      <c r="U48" s="27"/>
      <c r="V48" s="27"/>
      <c r="W48" s="27"/>
      <c r="X48" s="27"/>
      <c r="Y48" s="27"/>
      <c r="Z48" s="27"/>
      <c r="AA48" s="27"/>
      <c r="AB48" s="27"/>
      <c r="AC48" s="27"/>
      <c r="AD48" s="27"/>
      <c r="AE48" s="64">
        <v>0</v>
      </c>
      <c r="AF48" s="44">
        <v>3</v>
      </c>
      <c r="AG48" s="44">
        <v>3</v>
      </c>
      <c r="AH48" s="49">
        <v>6</v>
      </c>
      <c r="AI48" s="64">
        <v>3</v>
      </c>
      <c r="AJ48" s="44">
        <v>9</v>
      </c>
      <c r="AK48" s="44">
        <v>4</v>
      </c>
      <c r="AL48" s="49">
        <v>4</v>
      </c>
      <c r="AM48" s="64">
        <v>10</v>
      </c>
      <c r="AN48" s="44">
        <v>3</v>
      </c>
      <c r="AO48" s="44">
        <v>8</v>
      </c>
      <c r="AP48" s="49">
        <v>4</v>
      </c>
      <c r="AQ48" s="64">
        <v>4</v>
      </c>
      <c r="AR48" s="48">
        <v>1</v>
      </c>
      <c r="AS48" s="44"/>
      <c r="AT48" s="49"/>
    </row>
    <row r="49" spans="1:46" ht="12.75" customHeight="1" x14ac:dyDescent="0.25">
      <c r="A49" s="82" t="s">
        <v>170</v>
      </c>
      <c r="B49" s="405">
        <v>0</v>
      </c>
      <c r="C49" s="157">
        <v>0</v>
      </c>
      <c r="D49" s="317">
        <v>2.886002886002886E-2</v>
      </c>
      <c r="E49" s="317">
        <v>0</v>
      </c>
      <c r="F49" s="317">
        <f t="shared" ref="F49:H49" si="7">(F48/(F19*90))*100</f>
        <v>0</v>
      </c>
      <c r="G49" s="317">
        <f t="shared" si="7"/>
        <v>0</v>
      </c>
      <c r="H49" s="317">
        <f t="shared" si="7"/>
        <v>0</v>
      </c>
      <c r="I49" s="317">
        <f t="shared" ref="I49" si="8">(I48/(I19*90))*100</f>
        <v>0</v>
      </c>
      <c r="K49" s="27"/>
      <c r="L49" s="27"/>
      <c r="M49" s="27"/>
      <c r="N49" s="27"/>
      <c r="O49" s="27"/>
      <c r="P49" s="27"/>
      <c r="Q49" s="27"/>
      <c r="R49" s="27"/>
      <c r="S49" s="27"/>
      <c r="T49" s="27"/>
      <c r="U49" s="27"/>
      <c r="V49" s="27"/>
      <c r="W49" s="27"/>
      <c r="X49" s="27"/>
      <c r="Y49" s="27"/>
      <c r="Z49" s="27"/>
      <c r="AA49" s="27"/>
      <c r="AB49" s="27"/>
      <c r="AC49" s="27"/>
      <c r="AD49" s="27"/>
      <c r="AE49" s="77">
        <f t="shared" ref="AE49:AP49" si="9">100*(AE48/AE$19)</f>
        <v>0</v>
      </c>
      <c r="AF49" s="78">
        <f t="shared" si="9"/>
        <v>0.38733341076916455</v>
      </c>
      <c r="AG49" s="78">
        <f t="shared" si="9"/>
        <v>0.40354824912130616</v>
      </c>
      <c r="AH49" s="79">
        <f t="shared" si="9"/>
        <v>0.82497394235531529</v>
      </c>
      <c r="AI49" s="77">
        <f t="shared" si="9"/>
        <v>0.46811216571506231</v>
      </c>
      <c r="AJ49" s="78">
        <f t="shared" si="9"/>
        <v>1.4422057994937634</v>
      </c>
      <c r="AK49" s="78">
        <f t="shared" si="9"/>
        <v>0.69439999999999991</v>
      </c>
      <c r="AL49" s="79">
        <f t="shared" si="9"/>
        <v>0.69271808050054462</v>
      </c>
      <c r="AM49" s="77">
        <f t="shared" si="9"/>
        <v>1.9038221789142484</v>
      </c>
      <c r="AN49" s="78">
        <f t="shared" si="9"/>
        <v>0.60472028616202034</v>
      </c>
      <c r="AO49" s="78">
        <f t="shared" si="9"/>
        <v>1.8260480987975301</v>
      </c>
      <c r="AP49" s="79">
        <f t="shared" si="9"/>
        <v>0.95923261390887282</v>
      </c>
      <c r="AQ49" s="77">
        <v>0.98039215686274506</v>
      </c>
      <c r="AR49" s="125">
        <f>100*(AR48/AR$19)</f>
        <v>0.32573289902280134</v>
      </c>
      <c r="AS49" s="78"/>
      <c r="AT49" s="79"/>
    </row>
    <row r="50" spans="1:46" ht="12.75" customHeight="1" x14ac:dyDescent="0.25">
      <c r="A50" s="46" t="s">
        <v>18</v>
      </c>
      <c r="B50" s="139">
        <v>0</v>
      </c>
      <c r="C50" s="122">
        <v>0</v>
      </c>
      <c r="D50" s="179">
        <v>2</v>
      </c>
      <c r="E50" s="179">
        <v>0</v>
      </c>
      <c r="F50" s="179">
        <v>0</v>
      </c>
      <c r="G50" s="179">
        <v>0</v>
      </c>
      <c r="H50" s="179">
        <v>0</v>
      </c>
      <c r="I50" s="179">
        <v>0</v>
      </c>
      <c r="K50" s="27"/>
      <c r="L50" s="27"/>
      <c r="M50" s="27"/>
      <c r="N50" s="27"/>
      <c r="O50" s="27"/>
      <c r="P50" s="27"/>
      <c r="Q50" s="27"/>
      <c r="R50" s="27"/>
      <c r="S50" s="27"/>
      <c r="T50" s="27"/>
      <c r="U50" s="27"/>
      <c r="V50" s="27"/>
      <c r="W50" s="27"/>
      <c r="X50" s="27"/>
      <c r="Y50" s="27"/>
      <c r="Z50" s="27"/>
      <c r="AA50" s="27"/>
      <c r="AB50" s="27"/>
      <c r="AC50" s="27"/>
      <c r="AD50" s="27"/>
      <c r="AE50" s="64">
        <v>0</v>
      </c>
      <c r="AF50" s="44">
        <v>3</v>
      </c>
      <c r="AG50" s="44">
        <v>3</v>
      </c>
      <c r="AH50" s="49">
        <v>5</v>
      </c>
      <c r="AI50" s="64">
        <v>3</v>
      </c>
      <c r="AJ50" s="44">
        <v>8</v>
      </c>
      <c r="AK50" s="44">
        <v>4</v>
      </c>
      <c r="AL50" s="49">
        <v>4</v>
      </c>
      <c r="AM50" s="64">
        <v>8</v>
      </c>
      <c r="AN50" s="44">
        <v>3</v>
      </c>
      <c r="AO50" s="44">
        <v>8</v>
      </c>
      <c r="AP50" s="49">
        <v>4</v>
      </c>
      <c r="AQ50" s="64">
        <v>3</v>
      </c>
      <c r="AR50" s="91">
        <v>0</v>
      </c>
      <c r="AS50" s="44"/>
      <c r="AT50" s="49"/>
    </row>
    <row r="51" spans="1:46" ht="12.75" customHeight="1" thickBot="1" x14ac:dyDescent="0.3">
      <c r="A51" s="87" t="s">
        <v>19</v>
      </c>
      <c r="B51" s="140">
        <v>0</v>
      </c>
      <c r="C51" s="123">
        <v>0</v>
      </c>
      <c r="D51" s="129">
        <v>0</v>
      </c>
      <c r="E51" s="129">
        <v>0</v>
      </c>
      <c r="F51" s="129">
        <v>0</v>
      </c>
      <c r="G51" s="129">
        <v>0</v>
      </c>
      <c r="H51" s="129">
        <v>0</v>
      </c>
      <c r="I51" s="129">
        <v>0</v>
      </c>
      <c r="K51" s="27"/>
      <c r="L51" s="27"/>
      <c r="M51" s="27"/>
      <c r="N51" s="27"/>
      <c r="O51" s="27"/>
      <c r="P51" s="27"/>
      <c r="Q51" s="27"/>
      <c r="R51" s="27"/>
      <c r="S51" s="27"/>
      <c r="T51" s="27"/>
      <c r="U51" s="27"/>
      <c r="V51" s="27"/>
      <c r="W51" s="27"/>
      <c r="X51" s="27"/>
      <c r="Y51" s="27"/>
      <c r="Z51" s="27"/>
      <c r="AA51" s="27"/>
      <c r="AB51" s="27"/>
      <c r="AC51" s="27"/>
      <c r="AD51" s="27"/>
      <c r="AE51" s="64">
        <v>0</v>
      </c>
      <c r="AF51" s="44">
        <v>0</v>
      </c>
      <c r="AG51" s="44">
        <v>0</v>
      </c>
      <c r="AH51" s="49">
        <v>3</v>
      </c>
      <c r="AI51" s="64">
        <v>0</v>
      </c>
      <c r="AJ51" s="44">
        <v>1</v>
      </c>
      <c r="AK51" s="44">
        <v>0</v>
      </c>
      <c r="AL51" s="49">
        <v>0</v>
      </c>
      <c r="AM51" s="64">
        <v>2</v>
      </c>
      <c r="AN51" s="44">
        <v>0</v>
      </c>
      <c r="AO51" s="44">
        <v>0</v>
      </c>
      <c r="AP51" s="49">
        <v>0</v>
      </c>
      <c r="AQ51" s="64">
        <v>0</v>
      </c>
      <c r="AR51" s="92">
        <v>1</v>
      </c>
      <c r="AS51" s="44"/>
      <c r="AT51" s="49"/>
    </row>
    <row r="52" spans="1:46" s="27" customFormat="1" ht="37.5" customHeight="1" x14ac:dyDescent="0.2">
      <c r="A52" s="697" t="s">
        <v>82</v>
      </c>
      <c r="B52" s="697"/>
      <c r="C52" s="697"/>
      <c r="D52" s="697"/>
      <c r="E52" s="697"/>
      <c r="F52" s="697"/>
      <c r="G52" s="697"/>
      <c r="H52" s="697"/>
      <c r="I52" s="697"/>
      <c r="J52" s="29"/>
    </row>
    <row r="53" spans="1:46" s="30" customFormat="1" ht="12.75" customHeight="1" thickBot="1" x14ac:dyDescent="0.3">
      <c r="A53" s="23" t="s">
        <v>147</v>
      </c>
      <c r="B53" s="28"/>
      <c r="C53" s="28"/>
      <c r="D53" s="28"/>
      <c r="E53" s="28"/>
      <c r="F53" s="28"/>
      <c r="G53" s="28"/>
      <c r="H53" s="28"/>
      <c r="I53" s="28"/>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19"/>
    </row>
    <row r="54" spans="1:46" ht="12.75" customHeight="1" thickBot="1" x14ac:dyDescent="0.3">
      <c r="A54" s="85" t="s">
        <v>146</v>
      </c>
      <c r="B54" s="728" t="s">
        <v>149</v>
      </c>
      <c r="C54" s="729"/>
      <c r="D54" s="729"/>
      <c r="E54" s="729"/>
      <c r="F54" s="729"/>
      <c r="G54" s="729"/>
      <c r="H54" s="729"/>
      <c r="I54" s="730"/>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19"/>
    </row>
    <row r="55" spans="1:46" ht="12.75" customHeight="1" thickBot="1" x14ac:dyDescent="0.3">
      <c r="A55" s="86"/>
      <c r="B55" s="366" t="s">
        <v>218</v>
      </c>
      <c r="C55" s="88" t="s">
        <v>221</v>
      </c>
      <c r="D55" s="364" t="s">
        <v>224</v>
      </c>
      <c r="E55" s="365" t="s">
        <v>226</v>
      </c>
      <c r="F55" s="365" t="s">
        <v>229</v>
      </c>
      <c r="G55" s="365" t="s">
        <v>231</v>
      </c>
      <c r="H55" s="365" t="s">
        <v>234</v>
      </c>
      <c r="I55" s="365" t="s">
        <v>238</v>
      </c>
      <c r="K55" s="27"/>
      <c r="L55" s="27"/>
      <c r="M55" s="27"/>
      <c r="N55" s="27"/>
      <c r="O55" s="27"/>
      <c r="P55" s="27"/>
      <c r="Q55" s="27"/>
      <c r="R55" s="27"/>
      <c r="S55" s="27"/>
      <c r="T55" s="27"/>
      <c r="U55" s="27"/>
      <c r="V55" s="27"/>
      <c r="W55" s="27"/>
      <c r="X55" s="27"/>
      <c r="Y55" s="27"/>
      <c r="Z55" s="27"/>
      <c r="AA55" s="27"/>
      <c r="AB55" s="27"/>
      <c r="AC55" s="27"/>
      <c r="AD55" s="27"/>
      <c r="AE55" s="59" t="s">
        <v>84</v>
      </c>
      <c r="AF55" s="60" t="s">
        <v>88</v>
      </c>
      <c r="AG55" s="60" t="s">
        <v>100</v>
      </c>
      <c r="AH55" s="61" t="s">
        <v>139</v>
      </c>
      <c r="AI55" s="59" t="s">
        <v>110</v>
      </c>
      <c r="AJ55" s="60" t="s">
        <v>111</v>
      </c>
      <c r="AK55" s="60" t="s">
        <v>112</v>
      </c>
      <c r="AL55" s="61" t="s">
        <v>140</v>
      </c>
      <c r="AM55" s="59" t="s">
        <v>114</v>
      </c>
      <c r="AN55" s="60" t="s">
        <v>141</v>
      </c>
      <c r="AO55" s="60" t="s">
        <v>116</v>
      </c>
      <c r="AP55" s="61" t="s">
        <v>142</v>
      </c>
      <c r="AQ55" s="59" t="s">
        <v>156</v>
      </c>
      <c r="AR55" s="88" t="s">
        <v>167</v>
      </c>
      <c r="AS55" s="60"/>
      <c r="AT55" s="61"/>
    </row>
    <row r="56" spans="1:46" ht="12.75" customHeight="1" thickBot="1" x14ac:dyDescent="0.3">
      <c r="A56" s="81" t="s">
        <v>170</v>
      </c>
      <c r="B56" s="155">
        <v>0.17402945113788487</v>
      </c>
      <c r="C56" s="156">
        <v>0.20634920634920637</v>
      </c>
      <c r="D56" s="315">
        <v>0.21791767554479419</v>
      </c>
      <c r="E56" s="315">
        <v>0.1806518831148764</v>
      </c>
      <c r="F56" s="315">
        <f t="shared" ref="F56:H56" si="10">(F57/(F3*90))*100</f>
        <v>0.17497812773403326</v>
      </c>
      <c r="G56" s="315">
        <f t="shared" si="10"/>
        <v>8.8522588522588527E-2</v>
      </c>
      <c r="H56" s="315">
        <f t="shared" si="10"/>
        <v>0.10398098633392751</v>
      </c>
      <c r="I56" s="315">
        <f t="shared" ref="I56" si="11">(I57/(I3*90))*100</f>
        <v>0.1086048454469507</v>
      </c>
      <c r="K56" s="27"/>
      <c r="L56" s="27"/>
      <c r="M56" s="27"/>
      <c r="N56" s="27"/>
      <c r="O56" s="27"/>
      <c r="P56" s="27"/>
      <c r="Q56" s="27"/>
      <c r="R56" s="27"/>
      <c r="S56" s="27"/>
      <c r="T56" s="27"/>
      <c r="U56" s="27"/>
      <c r="V56" s="27"/>
      <c r="W56" s="27"/>
      <c r="X56" s="27"/>
      <c r="Y56" s="27"/>
      <c r="Z56" s="27"/>
      <c r="AA56" s="27"/>
      <c r="AB56" s="27"/>
      <c r="AC56" s="27"/>
      <c r="AD56" s="27"/>
      <c r="AE56" s="72">
        <f t="shared" ref="AE56:AP56" si="12">100*(AE57/AE$3)</f>
        <v>4.7890470676384442</v>
      </c>
      <c r="AF56" s="73">
        <f t="shared" si="12"/>
        <v>5.471242487709798</v>
      </c>
      <c r="AG56" s="73">
        <f t="shared" si="12"/>
        <v>6.3236173811255476</v>
      </c>
      <c r="AH56" s="74">
        <f t="shared" si="12"/>
        <v>7.2626682366293576</v>
      </c>
      <c r="AI56" s="72">
        <f t="shared" si="12"/>
        <v>7.8373863631647946</v>
      </c>
      <c r="AJ56" s="73">
        <f t="shared" si="12"/>
        <v>8.4303840306837774</v>
      </c>
      <c r="AK56" s="73">
        <f t="shared" si="12"/>
        <v>7.4730007714065305</v>
      </c>
      <c r="AL56" s="74">
        <f t="shared" si="12"/>
        <v>8.1513548180214848</v>
      </c>
      <c r="AM56" s="72">
        <f t="shared" si="12"/>
        <v>10.189304632337366</v>
      </c>
      <c r="AN56" s="73">
        <f t="shared" si="12"/>
        <v>8.9642405886506378</v>
      </c>
      <c r="AO56" s="73">
        <f t="shared" si="12"/>
        <v>7.8403177702156972</v>
      </c>
      <c r="AP56" s="74">
        <f t="shared" si="12"/>
        <v>12.645011600928074</v>
      </c>
      <c r="AQ56" s="72">
        <v>12.645011600928074</v>
      </c>
      <c r="AR56" s="89">
        <f t="shared" ref="AR56" si="13">100*(AR57/AR$3)</f>
        <v>6.2849162011173192</v>
      </c>
      <c r="AS56" s="73"/>
      <c r="AT56" s="74"/>
    </row>
    <row r="57" spans="1:46" s="23" customFormat="1" ht="12.75" customHeight="1" x14ac:dyDescent="0.25">
      <c r="A57" s="80" t="s">
        <v>14</v>
      </c>
      <c r="B57" s="138">
        <v>65</v>
      </c>
      <c r="C57" s="121">
        <v>78</v>
      </c>
      <c r="D57" s="316">
        <v>81</v>
      </c>
      <c r="E57" s="316">
        <v>66</v>
      </c>
      <c r="F57" s="316">
        <v>60</v>
      </c>
      <c r="G57" s="316">
        <v>29</v>
      </c>
      <c r="H57" s="316">
        <v>35</v>
      </c>
      <c r="I57" s="316">
        <v>39</v>
      </c>
      <c r="K57" s="27"/>
      <c r="L57" s="27"/>
      <c r="M57" s="27"/>
      <c r="N57" s="27"/>
      <c r="O57" s="27"/>
      <c r="P57" s="27"/>
      <c r="Q57" s="27"/>
      <c r="R57" s="27"/>
      <c r="S57" s="27"/>
      <c r="T57" s="27"/>
      <c r="U57" s="27"/>
      <c r="V57" s="27"/>
      <c r="W57" s="27"/>
      <c r="X57" s="27"/>
      <c r="Y57" s="27"/>
      <c r="Z57" s="27"/>
      <c r="AA57" s="27"/>
      <c r="AB57" s="27"/>
      <c r="AC57" s="27"/>
      <c r="AD57" s="27"/>
      <c r="AE57" s="62">
        <v>63</v>
      </c>
      <c r="AF57" s="55">
        <v>71</v>
      </c>
      <c r="AG57" s="55">
        <v>79</v>
      </c>
      <c r="AH57" s="63">
        <v>90</v>
      </c>
      <c r="AI57" s="62">
        <v>88</v>
      </c>
      <c r="AJ57" s="55">
        <v>90</v>
      </c>
      <c r="AK57" s="55">
        <v>75</v>
      </c>
      <c r="AL57" s="63">
        <v>82</v>
      </c>
      <c r="AM57" s="62">
        <v>95</v>
      </c>
      <c r="AN57" s="55">
        <v>83</v>
      </c>
      <c r="AO57" s="55">
        <v>69</v>
      </c>
      <c r="AP57" s="63">
        <v>109</v>
      </c>
      <c r="AQ57" s="62">
        <v>109</v>
      </c>
      <c r="AR57" s="90">
        <v>45</v>
      </c>
      <c r="AS57" s="55"/>
      <c r="AT57" s="63"/>
    </row>
    <row r="58" spans="1:46" s="23" customFormat="1" ht="12.75" customHeight="1" x14ac:dyDescent="0.25">
      <c r="A58" s="76" t="s">
        <v>7</v>
      </c>
      <c r="B58" s="138">
        <v>65</v>
      </c>
      <c r="C58" s="121">
        <v>78</v>
      </c>
      <c r="D58" s="316">
        <v>81</v>
      </c>
      <c r="E58" s="316">
        <v>65</v>
      </c>
      <c r="F58" s="316">
        <v>60</v>
      </c>
      <c r="G58" s="316">
        <v>28</v>
      </c>
      <c r="H58" s="316">
        <v>34</v>
      </c>
      <c r="I58" s="316">
        <v>39</v>
      </c>
      <c r="K58" s="27"/>
      <c r="L58" s="27"/>
      <c r="M58" s="27"/>
      <c r="N58" s="27"/>
      <c r="O58" s="27"/>
      <c r="P58" s="27"/>
      <c r="Q58" s="27"/>
      <c r="R58" s="27"/>
      <c r="S58" s="27"/>
      <c r="T58" s="27"/>
      <c r="U58" s="27"/>
      <c r="V58" s="27"/>
      <c r="W58" s="27"/>
      <c r="X58" s="27"/>
      <c r="Y58" s="27"/>
      <c r="Z58" s="27"/>
      <c r="AA58" s="27"/>
      <c r="AB58" s="27"/>
      <c r="AC58" s="27"/>
      <c r="AD58" s="27"/>
      <c r="AE58" s="64">
        <v>54</v>
      </c>
      <c r="AF58" s="44">
        <v>54</v>
      </c>
      <c r="AG58" s="44">
        <v>69</v>
      </c>
      <c r="AH58" s="49">
        <v>74</v>
      </c>
      <c r="AI58" s="64">
        <v>69</v>
      </c>
      <c r="AJ58" s="44">
        <v>63</v>
      </c>
      <c r="AK58" s="44">
        <v>59</v>
      </c>
      <c r="AL58" s="49">
        <v>68</v>
      </c>
      <c r="AM58" s="64">
        <v>81</v>
      </c>
      <c r="AN58" s="44">
        <v>69</v>
      </c>
      <c r="AO58" s="44">
        <v>64</v>
      </c>
      <c r="AP58" s="49">
        <v>90</v>
      </c>
      <c r="AQ58" s="64">
        <v>93</v>
      </c>
      <c r="AR58" s="90">
        <v>37</v>
      </c>
      <c r="AS58" s="44"/>
      <c r="AT58" s="49"/>
    </row>
    <row r="59" spans="1:46" ht="12.75" customHeight="1" x14ac:dyDescent="0.25">
      <c r="A59" s="82" t="s">
        <v>170</v>
      </c>
      <c r="B59" s="405">
        <v>0.20813320525136089</v>
      </c>
      <c r="C59" s="157">
        <v>0.25267249757045679</v>
      </c>
      <c r="D59" s="317">
        <v>0.26785714285714285</v>
      </c>
      <c r="E59" s="317">
        <v>0.21826114648301675</v>
      </c>
      <c r="F59" s="317">
        <f t="shared" ref="F59:H59" si="14">(F58/(F4*90))*100</f>
        <v>0.21367521367521369</v>
      </c>
      <c r="G59" s="317">
        <f t="shared" si="14"/>
        <v>0.10840108401084012</v>
      </c>
      <c r="H59" s="317">
        <f t="shared" si="14"/>
        <v>0.12982054219167621</v>
      </c>
      <c r="I59" s="317">
        <f t="shared" ref="I59" si="15">(I58/(I4*90))*100</f>
        <v>0.13713080168776373</v>
      </c>
      <c r="K59" s="27"/>
      <c r="L59" s="27"/>
      <c r="M59" s="27"/>
      <c r="N59" s="27"/>
      <c r="O59" s="27"/>
      <c r="P59" s="27"/>
      <c r="Q59" s="27"/>
      <c r="R59" s="27"/>
      <c r="S59" s="27"/>
      <c r="T59" s="27"/>
      <c r="U59" s="27"/>
      <c r="V59" s="27"/>
      <c r="W59" s="27"/>
      <c r="X59" s="27"/>
      <c r="Y59" s="27"/>
      <c r="Z59" s="27"/>
      <c r="AA59" s="27"/>
      <c r="AB59" s="27"/>
      <c r="AC59" s="27"/>
      <c r="AD59" s="27"/>
      <c r="AE59" s="77">
        <f t="shared" ref="AE59:AP59" si="16">100*(AE58/AE$4)</f>
        <v>9.6942133923762803</v>
      </c>
      <c r="AF59" s="78">
        <f t="shared" si="16"/>
        <v>10.322798131947641</v>
      </c>
      <c r="AG59" s="78">
        <f t="shared" si="16"/>
        <v>13.639614061989965</v>
      </c>
      <c r="AH59" s="79">
        <f t="shared" si="16"/>
        <v>14.455432234647667</v>
      </c>
      <c r="AI59" s="77">
        <f t="shared" si="16"/>
        <v>14.316800580674141</v>
      </c>
      <c r="AJ59" s="78">
        <f t="shared" si="16"/>
        <v>14.204451326096285</v>
      </c>
      <c r="AK59" s="78">
        <f t="shared" si="16"/>
        <v>13.798715295740646</v>
      </c>
      <c r="AL59" s="79">
        <f t="shared" si="16"/>
        <v>15.868116978433514</v>
      </c>
      <c r="AM59" s="77">
        <f t="shared" si="16"/>
        <v>19.897269199073062</v>
      </c>
      <c r="AN59" s="78">
        <f t="shared" si="16"/>
        <v>16.053831329279916</v>
      </c>
      <c r="AO59" s="78">
        <f t="shared" si="16"/>
        <v>14.480889216264488</v>
      </c>
      <c r="AP59" s="79">
        <f t="shared" si="16"/>
        <v>20.246799699402356</v>
      </c>
      <c r="AQ59" s="77">
        <v>21.086310273592986</v>
      </c>
      <c r="AR59" s="125">
        <f>100*(AR58/AR$4)</f>
        <v>9.0464547677261606</v>
      </c>
      <c r="AS59" s="78"/>
      <c r="AT59" s="79"/>
    </row>
    <row r="60" spans="1:46" ht="12.75" customHeight="1" x14ac:dyDescent="0.25">
      <c r="A60" s="46" t="s">
        <v>8</v>
      </c>
      <c r="B60" s="139">
        <v>22</v>
      </c>
      <c r="C60" s="122">
        <v>36</v>
      </c>
      <c r="D60" s="179">
        <v>31</v>
      </c>
      <c r="E60" s="179">
        <v>31</v>
      </c>
      <c r="F60" s="179">
        <v>35</v>
      </c>
      <c r="G60" s="179">
        <v>15</v>
      </c>
      <c r="H60" s="179">
        <v>10</v>
      </c>
      <c r="I60" s="179">
        <v>26</v>
      </c>
      <c r="K60" s="27"/>
      <c r="L60" s="27"/>
      <c r="M60" s="27"/>
      <c r="N60" s="27"/>
      <c r="O60" s="27"/>
      <c r="P60" s="27"/>
      <c r="Q60" s="27"/>
      <c r="R60" s="27"/>
      <c r="S60" s="27"/>
      <c r="T60" s="27"/>
      <c r="U60" s="27"/>
      <c r="V60" s="27"/>
      <c r="W60" s="27"/>
      <c r="X60" s="27"/>
      <c r="Y60" s="27"/>
      <c r="Z60" s="27"/>
      <c r="AA60" s="27"/>
      <c r="AB60" s="27"/>
      <c r="AC60" s="27"/>
      <c r="AD60" s="27"/>
      <c r="AE60" s="64">
        <v>10</v>
      </c>
      <c r="AF60" s="44">
        <v>17</v>
      </c>
      <c r="AG60" s="44">
        <v>37</v>
      </c>
      <c r="AH60" s="49">
        <v>25</v>
      </c>
      <c r="AI60" s="64">
        <v>26</v>
      </c>
      <c r="AJ60" s="44">
        <v>25</v>
      </c>
      <c r="AK60" s="44">
        <v>17</v>
      </c>
      <c r="AL60" s="49">
        <v>17</v>
      </c>
      <c r="AM60" s="64">
        <v>35</v>
      </c>
      <c r="AN60" s="44">
        <v>25</v>
      </c>
      <c r="AO60" s="44">
        <v>25</v>
      </c>
      <c r="AP60" s="49">
        <v>23</v>
      </c>
      <c r="AQ60" s="64">
        <v>23</v>
      </c>
      <c r="AR60" s="91">
        <v>19</v>
      </c>
      <c r="AS60" s="44"/>
      <c r="AT60" s="49"/>
    </row>
    <row r="61" spans="1:46" ht="12.75" customHeight="1" x14ac:dyDescent="0.25">
      <c r="A61" s="46" t="s">
        <v>9</v>
      </c>
      <c r="B61" s="139">
        <v>16</v>
      </c>
      <c r="C61" s="122">
        <v>14</v>
      </c>
      <c r="D61" s="179">
        <v>20</v>
      </c>
      <c r="E61" s="179">
        <v>11</v>
      </c>
      <c r="F61" s="179">
        <v>8</v>
      </c>
      <c r="G61" s="179">
        <v>8</v>
      </c>
      <c r="H61" s="179">
        <v>4</v>
      </c>
      <c r="I61" s="179">
        <v>9</v>
      </c>
      <c r="K61" s="27"/>
      <c r="L61" s="27"/>
      <c r="M61" s="27"/>
      <c r="N61" s="27"/>
      <c r="O61" s="27"/>
      <c r="P61" s="27"/>
      <c r="Q61" s="27"/>
      <c r="R61" s="27"/>
      <c r="S61" s="27"/>
      <c r="T61" s="27"/>
      <c r="U61" s="27"/>
      <c r="V61" s="27"/>
      <c r="W61" s="27"/>
      <c r="X61" s="27"/>
      <c r="Y61" s="27"/>
      <c r="Z61" s="27"/>
      <c r="AA61" s="27"/>
      <c r="AB61" s="27"/>
      <c r="AC61" s="27"/>
      <c r="AD61" s="27"/>
      <c r="AE61" s="64">
        <v>8</v>
      </c>
      <c r="AF61" s="44">
        <v>16</v>
      </c>
      <c r="AG61" s="44">
        <v>11</v>
      </c>
      <c r="AH61" s="49">
        <v>7</v>
      </c>
      <c r="AI61" s="64">
        <v>10</v>
      </c>
      <c r="AJ61" s="44">
        <v>4</v>
      </c>
      <c r="AK61" s="44">
        <v>7</v>
      </c>
      <c r="AL61" s="49">
        <v>3</v>
      </c>
      <c r="AM61" s="64">
        <v>0</v>
      </c>
      <c r="AN61" s="44">
        <v>1</v>
      </c>
      <c r="AO61" s="44">
        <v>3</v>
      </c>
      <c r="AP61" s="49">
        <v>7</v>
      </c>
      <c r="AQ61" s="64">
        <v>9</v>
      </c>
      <c r="AR61" s="91">
        <v>4</v>
      </c>
      <c r="AS61" s="44"/>
      <c r="AT61" s="49"/>
    </row>
    <row r="62" spans="1:46" ht="12.75" customHeight="1" x14ac:dyDescent="0.25">
      <c r="A62" s="46" t="s">
        <v>10</v>
      </c>
      <c r="B62" s="139">
        <v>2</v>
      </c>
      <c r="C62" s="122">
        <v>1</v>
      </c>
      <c r="D62" s="179">
        <v>1</v>
      </c>
      <c r="E62" s="179">
        <v>0</v>
      </c>
      <c r="F62" s="179">
        <v>0</v>
      </c>
      <c r="G62" s="179">
        <v>0</v>
      </c>
      <c r="H62" s="179">
        <v>3</v>
      </c>
      <c r="I62" s="179">
        <v>0</v>
      </c>
      <c r="K62" s="27"/>
      <c r="L62" s="27"/>
      <c r="M62" s="27"/>
      <c r="N62" s="27"/>
      <c r="O62" s="27"/>
      <c r="P62" s="27"/>
      <c r="Q62" s="27"/>
      <c r="R62" s="27"/>
      <c r="S62" s="27"/>
      <c r="T62" s="27"/>
      <c r="U62" s="27"/>
      <c r="V62" s="27"/>
      <c r="W62" s="27"/>
      <c r="X62" s="27"/>
      <c r="Y62" s="27"/>
      <c r="Z62" s="27"/>
      <c r="AA62" s="27"/>
      <c r="AB62" s="27"/>
      <c r="AC62" s="27"/>
      <c r="AD62" s="27"/>
      <c r="AE62" s="64">
        <v>2</v>
      </c>
      <c r="AF62" s="44">
        <v>0</v>
      </c>
      <c r="AG62" s="44">
        <v>2</v>
      </c>
      <c r="AH62" s="49">
        <v>0</v>
      </c>
      <c r="AI62" s="64">
        <v>1</v>
      </c>
      <c r="AJ62" s="44">
        <v>1</v>
      </c>
      <c r="AK62" s="44">
        <v>2</v>
      </c>
      <c r="AL62" s="49">
        <v>2</v>
      </c>
      <c r="AM62" s="64">
        <v>2</v>
      </c>
      <c r="AN62" s="44">
        <v>3</v>
      </c>
      <c r="AO62" s="44">
        <v>2</v>
      </c>
      <c r="AP62" s="49">
        <v>4</v>
      </c>
      <c r="AQ62" s="64">
        <v>4</v>
      </c>
      <c r="AR62" s="91">
        <v>1</v>
      </c>
      <c r="AS62" s="44"/>
      <c r="AT62" s="49"/>
    </row>
    <row r="63" spans="1:46" ht="12.75" customHeight="1" x14ac:dyDescent="0.25">
      <c r="A63" s="46" t="s">
        <v>79</v>
      </c>
      <c r="B63" s="139">
        <v>4</v>
      </c>
      <c r="C63" s="122">
        <v>3</v>
      </c>
      <c r="D63" s="179">
        <v>3</v>
      </c>
      <c r="E63" s="179">
        <v>3</v>
      </c>
      <c r="F63" s="179">
        <v>2</v>
      </c>
      <c r="G63" s="179">
        <v>0</v>
      </c>
      <c r="H63" s="179">
        <v>2</v>
      </c>
      <c r="I63" s="179">
        <v>2</v>
      </c>
      <c r="K63" s="27"/>
      <c r="L63" s="27"/>
      <c r="M63" s="27"/>
      <c r="N63" s="27"/>
      <c r="O63" s="27"/>
      <c r="P63" s="27"/>
      <c r="Q63" s="27"/>
      <c r="R63" s="27"/>
      <c r="S63" s="27"/>
      <c r="T63" s="27"/>
      <c r="U63" s="27"/>
      <c r="V63" s="27"/>
      <c r="W63" s="27"/>
      <c r="X63" s="27"/>
      <c r="Y63" s="27"/>
      <c r="Z63" s="27"/>
      <c r="AA63" s="27"/>
      <c r="AB63" s="27"/>
      <c r="AC63" s="27"/>
      <c r="AD63" s="27"/>
      <c r="AE63" s="64">
        <v>8</v>
      </c>
      <c r="AF63" s="44">
        <v>1</v>
      </c>
      <c r="AG63" s="44">
        <v>2</v>
      </c>
      <c r="AH63" s="49">
        <v>2</v>
      </c>
      <c r="AI63" s="64">
        <v>2</v>
      </c>
      <c r="AJ63" s="44">
        <v>3</v>
      </c>
      <c r="AK63" s="44">
        <v>0</v>
      </c>
      <c r="AL63" s="49">
        <v>0</v>
      </c>
      <c r="AM63" s="64">
        <v>0</v>
      </c>
      <c r="AN63" s="44">
        <v>2</v>
      </c>
      <c r="AO63" s="44">
        <v>4</v>
      </c>
      <c r="AP63" s="49">
        <v>2</v>
      </c>
      <c r="AQ63" s="64">
        <v>2</v>
      </c>
      <c r="AR63" s="91">
        <v>2</v>
      </c>
      <c r="AS63" s="44"/>
      <c r="AT63" s="49"/>
    </row>
    <row r="64" spans="1:46" ht="12.75" customHeight="1" x14ac:dyDescent="0.25">
      <c r="A64" s="46" t="s">
        <v>49</v>
      </c>
      <c r="B64" s="139">
        <v>0</v>
      </c>
      <c r="C64" s="122">
        <v>0</v>
      </c>
      <c r="D64" s="179">
        <v>0</v>
      </c>
      <c r="E64" s="179">
        <v>0</v>
      </c>
      <c r="F64" s="179">
        <v>0</v>
      </c>
      <c r="G64" s="179">
        <v>0</v>
      </c>
      <c r="H64" s="179">
        <v>0</v>
      </c>
      <c r="I64" s="179">
        <v>0</v>
      </c>
      <c r="K64" s="27"/>
      <c r="L64" s="27"/>
      <c r="M64" s="27"/>
      <c r="N64" s="27"/>
      <c r="O64" s="27"/>
      <c r="P64" s="27"/>
      <c r="Q64" s="27"/>
      <c r="R64" s="27"/>
      <c r="S64" s="27"/>
      <c r="T64" s="27"/>
      <c r="U64" s="27"/>
      <c r="V64" s="27"/>
      <c r="W64" s="27"/>
      <c r="X64" s="27"/>
      <c r="Y64" s="27"/>
      <c r="Z64" s="27"/>
      <c r="AA64" s="27"/>
      <c r="AB64" s="27"/>
      <c r="AC64" s="27"/>
      <c r="AD64" s="27"/>
      <c r="AE64" s="64">
        <v>1</v>
      </c>
      <c r="AF64" s="44">
        <v>5</v>
      </c>
      <c r="AG64" s="44">
        <v>3</v>
      </c>
      <c r="AH64" s="49">
        <v>4</v>
      </c>
      <c r="AI64" s="64">
        <v>3</v>
      </c>
      <c r="AJ64" s="44">
        <v>0</v>
      </c>
      <c r="AK64" s="44">
        <v>4</v>
      </c>
      <c r="AL64" s="49">
        <v>19</v>
      </c>
      <c r="AM64" s="64">
        <v>23</v>
      </c>
      <c r="AN64" s="44">
        <v>10</v>
      </c>
      <c r="AO64" s="44">
        <v>8</v>
      </c>
      <c r="AP64" s="49">
        <v>11</v>
      </c>
      <c r="AQ64" s="64">
        <v>12</v>
      </c>
      <c r="AR64" s="91">
        <v>1</v>
      </c>
      <c r="AS64" s="44"/>
      <c r="AT64" s="49"/>
    </row>
    <row r="65" spans="1:46" ht="12.75" customHeight="1" x14ac:dyDescent="0.25">
      <c r="A65" s="46" t="s">
        <v>11</v>
      </c>
      <c r="B65" s="139">
        <v>0</v>
      </c>
      <c r="C65" s="122">
        <v>0</v>
      </c>
      <c r="D65" s="179">
        <v>0</v>
      </c>
      <c r="E65" s="179">
        <v>0</v>
      </c>
      <c r="F65" s="179">
        <v>0</v>
      </c>
      <c r="G65" s="179">
        <v>0</v>
      </c>
      <c r="H65" s="179">
        <v>0</v>
      </c>
      <c r="I65" s="179">
        <v>0</v>
      </c>
      <c r="K65" s="27"/>
      <c r="L65" s="27"/>
      <c r="M65" s="27"/>
      <c r="N65" s="27"/>
      <c r="O65" s="27"/>
      <c r="P65" s="27"/>
      <c r="Q65" s="27"/>
      <c r="R65" s="27"/>
      <c r="S65" s="27"/>
      <c r="T65" s="27"/>
      <c r="U65" s="27"/>
      <c r="V65" s="27"/>
      <c r="W65" s="27"/>
      <c r="X65" s="27"/>
      <c r="Y65" s="27"/>
      <c r="Z65" s="27"/>
      <c r="AA65" s="27"/>
      <c r="AB65" s="27"/>
      <c r="AC65" s="27"/>
      <c r="AD65" s="27"/>
      <c r="AE65" s="64">
        <v>5</v>
      </c>
      <c r="AF65" s="44">
        <v>8</v>
      </c>
      <c r="AG65" s="44">
        <v>2</v>
      </c>
      <c r="AH65" s="49">
        <v>8</v>
      </c>
      <c r="AI65" s="64">
        <v>7</v>
      </c>
      <c r="AJ65" s="44">
        <v>15</v>
      </c>
      <c r="AK65" s="44">
        <v>13</v>
      </c>
      <c r="AL65" s="49">
        <v>11</v>
      </c>
      <c r="AM65" s="64">
        <v>0</v>
      </c>
      <c r="AN65" s="44">
        <v>3</v>
      </c>
      <c r="AO65" s="44">
        <v>9</v>
      </c>
      <c r="AP65" s="49">
        <v>16</v>
      </c>
      <c r="AQ65" s="64">
        <v>17</v>
      </c>
      <c r="AR65" s="91">
        <v>0</v>
      </c>
      <c r="AS65" s="44"/>
      <c r="AT65" s="49"/>
    </row>
    <row r="66" spans="1:46" ht="12.75" customHeight="1" x14ac:dyDescent="0.25">
      <c r="A66" s="46" t="s">
        <v>12</v>
      </c>
      <c r="B66" s="139">
        <v>15</v>
      </c>
      <c r="C66" s="122">
        <v>21</v>
      </c>
      <c r="D66" s="179">
        <v>22</v>
      </c>
      <c r="E66" s="179">
        <v>20</v>
      </c>
      <c r="F66" s="179">
        <v>14</v>
      </c>
      <c r="G66" s="179">
        <v>4</v>
      </c>
      <c r="H66" s="179">
        <v>13</v>
      </c>
      <c r="I66" s="179">
        <v>1</v>
      </c>
      <c r="K66" s="27"/>
      <c r="L66" s="27"/>
      <c r="M66" s="27"/>
      <c r="N66" s="27"/>
      <c r="O66" s="27"/>
      <c r="P66" s="27"/>
      <c r="Q66" s="27"/>
      <c r="R66" s="27"/>
      <c r="S66" s="27"/>
      <c r="T66" s="27"/>
      <c r="U66" s="27"/>
      <c r="V66" s="27"/>
      <c r="W66" s="27"/>
      <c r="X66" s="27"/>
      <c r="Y66" s="27"/>
      <c r="Z66" s="27"/>
      <c r="AA66" s="27"/>
      <c r="AB66" s="27"/>
      <c r="AC66" s="27"/>
      <c r="AD66" s="27"/>
      <c r="AE66" s="64">
        <v>12</v>
      </c>
      <c r="AF66" s="44">
        <v>3</v>
      </c>
      <c r="AG66" s="44">
        <v>4</v>
      </c>
      <c r="AH66" s="49">
        <v>13</v>
      </c>
      <c r="AI66" s="64">
        <v>14</v>
      </c>
      <c r="AJ66" s="44">
        <v>8</v>
      </c>
      <c r="AK66" s="44">
        <v>10</v>
      </c>
      <c r="AL66" s="49">
        <v>10</v>
      </c>
      <c r="AM66" s="64">
        <v>18</v>
      </c>
      <c r="AN66" s="44">
        <v>20</v>
      </c>
      <c r="AO66" s="44">
        <v>8</v>
      </c>
      <c r="AP66" s="49">
        <v>9</v>
      </c>
      <c r="AQ66" s="64">
        <v>12</v>
      </c>
      <c r="AR66" s="91">
        <v>9</v>
      </c>
      <c r="AS66" s="44"/>
      <c r="AT66" s="49"/>
    </row>
    <row r="67" spans="1:46" ht="12.75" customHeight="1" x14ac:dyDescent="0.25">
      <c r="A67" s="46" t="s">
        <v>50</v>
      </c>
      <c r="B67" s="139">
        <v>0</v>
      </c>
      <c r="C67" s="122">
        <v>0</v>
      </c>
      <c r="D67" s="179">
        <v>0</v>
      </c>
      <c r="E67" s="179">
        <v>0</v>
      </c>
      <c r="F67" s="179">
        <v>0</v>
      </c>
      <c r="G67" s="179">
        <v>0</v>
      </c>
      <c r="H67" s="179">
        <v>0</v>
      </c>
      <c r="I67" s="179">
        <v>0</v>
      </c>
      <c r="K67" s="27"/>
      <c r="L67" s="27"/>
      <c r="M67" s="27"/>
      <c r="N67" s="27"/>
      <c r="O67" s="27"/>
      <c r="P67" s="27"/>
      <c r="Q67" s="27"/>
      <c r="R67" s="27"/>
      <c r="S67" s="27"/>
      <c r="T67" s="27"/>
      <c r="U67" s="27"/>
      <c r="V67" s="27"/>
      <c r="W67" s="27"/>
      <c r="X67" s="27"/>
      <c r="Y67" s="27"/>
      <c r="Z67" s="27"/>
      <c r="AA67" s="27"/>
      <c r="AB67" s="27"/>
      <c r="AC67" s="27"/>
      <c r="AD67" s="27"/>
      <c r="AE67" s="64">
        <v>0</v>
      </c>
      <c r="AF67" s="44">
        <v>0</v>
      </c>
      <c r="AG67" s="44">
        <v>0</v>
      </c>
      <c r="AH67" s="49">
        <v>2</v>
      </c>
      <c r="AI67" s="64">
        <v>0</v>
      </c>
      <c r="AJ67" s="44">
        <v>1</v>
      </c>
      <c r="AK67" s="44">
        <v>0</v>
      </c>
      <c r="AL67" s="49">
        <v>0</v>
      </c>
      <c r="AM67" s="64">
        <v>0</v>
      </c>
      <c r="AN67" s="44">
        <v>0</v>
      </c>
      <c r="AO67" s="44">
        <v>1</v>
      </c>
      <c r="AP67" s="49">
        <v>0</v>
      </c>
      <c r="AQ67" s="64">
        <v>0</v>
      </c>
      <c r="AR67" s="91">
        <v>0</v>
      </c>
      <c r="AS67" s="44"/>
      <c r="AT67" s="49"/>
    </row>
    <row r="68" spans="1:46" ht="12.75" customHeight="1" x14ac:dyDescent="0.25">
      <c r="A68" s="83" t="s">
        <v>75</v>
      </c>
      <c r="B68" s="139">
        <v>4</v>
      </c>
      <c r="C68" s="122">
        <v>1</v>
      </c>
      <c r="D68" s="179">
        <v>3</v>
      </c>
      <c r="E68" s="179">
        <v>0</v>
      </c>
      <c r="F68" s="179">
        <v>0</v>
      </c>
      <c r="G68" s="179">
        <v>1</v>
      </c>
      <c r="H68" s="179">
        <v>1</v>
      </c>
      <c r="I68" s="179">
        <v>0</v>
      </c>
      <c r="K68" s="27"/>
      <c r="L68" s="27"/>
      <c r="M68" s="27"/>
      <c r="N68" s="27"/>
      <c r="O68" s="27"/>
      <c r="P68" s="27"/>
      <c r="Q68" s="27"/>
      <c r="R68" s="27"/>
      <c r="S68" s="27"/>
      <c r="T68" s="27"/>
      <c r="U68" s="27"/>
      <c r="V68" s="27"/>
      <c r="W68" s="27"/>
      <c r="X68" s="27"/>
      <c r="Y68" s="27"/>
      <c r="Z68" s="27"/>
      <c r="AA68" s="27"/>
      <c r="AB68" s="27"/>
      <c r="AC68" s="27"/>
      <c r="AD68" s="27"/>
      <c r="AE68" s="64">
        <v>2</v>
      </c>
      <c r="AF68" s="44">
        <v>0</v>
      </c>
      <c r="AG68" s="44">
        <v>1</v>
      </c>
      <c r="AH68" s="49">
        <v>0</v>
      </c>
      <c r="AI68" s="64">
        <v>0</v>
      </c>
      <c r="AJ68" s="44">
        <v>0</v>
      </c>
      <c r="AK68" s="44">
        <v>0</v>
      </c>
      <c r="AL68" s="49">
        <v>0</v>
      </c>
      <c r="AM68" s="64">
        <v>0</v>
      </c>
      <c r="AN68" s="44">
        <v>0</v>
      </c>
      <c r="AO68" s="44">
        <v>0</v>
      </c>
      <c r="AP68" s="49">
        <v>4</v>
      </c>
      <c r="AQ68" s="64">
        <v>4</v>
      </c>
      <c r="AR68" s="91">
        <v>0</v>
      </c>
      <c r="AS68" s="44"/>
      <c r="AT68" s="49"/>
    </row>
    <row r="69" spans="1:46" ht="12.75" customHeight="1" x14ac:dyDescent="0.25">
      <c r="A69" s="83" t="s">
        <v>76</v>
      </c>
      <c r="B69" s="139">
        <v>0</v>
      </c>
      <c r="C69" s="122">
        <v>1</v>
      </c>
      <c r="D69" s="179">
        <v>0</v>
      </c>
      <c r="E69" s="179">
        <v>0</v>
      </c>
      <c r="F69" s="179">
        <v>0</v>
      </c>
      <c r="G69" s="179">
        <v>0</v>
      </c>
      <c r="H69" s="179">
        <v>0</v>
      </c>
      <c r="I69" s="179">
        <v>0</v>
      </c>
      <c r="K69" s="27"/>
      <c r="L69" s="27"/>
      <c r="M69" s="27"/>
      <c r="N69" s="27"/>
      <c r="O69" s="27"/>
      <c r="P69" s="27"/>
      <c r="Q69" s="27"/>
      <c r="R69" s="27"/>
      <c r="S69" s="27"/>
      <c r="T69" s="27"/>
      <c r="U69" s="27"/>
      <c r="V69" s="27"/>
      <c r="W69" s="27"/>
      <c r="X69" s="27"/>
      <c r="Y69" s="27"/>
      <c r="Z69" s="27"/>
      <c r="AA69" s="27"/>
      <c r="AB69" s="27"/>
      <c r="AC69" s="27"/>
      <c r="AD69" s="27"/>
      <c r="AE69" s="64">
        <v>2</v>
      </c>
      <c r="AF69" s="44">
        <v>0</v>
      </c>
      <c r="AG69" s="44">
        <v>1</v>
      </c>
      <c r="AH69" s="49">
        <v>1</v>
      </c>
      <c r="AI69" s="64">
        <v>0</v>
      </c>
      <c r="AJ69" s="44">
        <v>1</v>
      </c>
      <c r="AK69" s="44">
        <v>0</v>
      </c>
      <c r="AL69" s="49">
        <v>2</v>
      </c>
      <c r="AM69" s="64">
        <v>0</v>
      </c>
      <c r="AN69" s="44">
        <v>1</v>
      </c>
      <c r="AO69" s="44">
        <v>0</v>
      </c>
      <c r="AP69" s="49">
        <v>2</v>
      </c>
      <c r="AQ69" s="64">
        <v>3</v>
      </c>
      <c r="AR69" s="91">
        <v>0</v>
      </c>
      <c r="AS69" s="44"/>
      <c r="AT69" s="49"/>
    </row>
    <row r="70" spans="1:46" ht="12.75" customHeight="1" x14ac:dyDescent="0.25">
      <c r="A70" s="83" t="s">
        <v>77</v>
      </c>
      <c r="B70" s="139">
        <v>0</v>
      </c>
      <c r="C70" s="122">
        <v>0</v>
      </c>
      <c r="D70" s="179">
        <v>0</v>
      </c>
      <c r="E70" s="179">
        <v>0</v>
      </c>
      <c r="F70" s="179">
        <v>0</v>
      </c>
      <c r="G70" s="179">
        <v>0</v>
      </c>
      <c r="H70" s="179">
        <v>0</v>
      </c>
      <c r="I70" s="179">
        <v>0</v>
      </c>
      <c r="K70" s="27"/>
      <c r="L70" s="27"/>
      <c r="M70" s="27"/>
      <c r="N70" s="27"/>
      <c r="O70" s="27"/>
      <c r="P70" s="27"/>
      <c r="Q70" s="27"/>
      <c r="R70" s="27"/>
      <c r="S70" s="27"/>
      <c r="T70" s="27"/>
      <c r="U70" s="27"/>
      <c r="V70" s="27"/>
      <c r="W70" s="27"/>
      <c r="X70" s="27"/>
      <c r="Y70" s="27"/>
      <c r="Z70" s="27"/>
      <c r="AA70" s="27"/>
      <c r="AB70" s="27"/>
      <c r="AC70" s="27"/>
      <c r="AD70" s="27"/>
      <c r="AE70" s="64">
        <v>0</v>
      </c>
      <c r="AF70" s="44">
        <v>1</v>
      </c>
      <c r="AG70" s="44">
        <v>1</v>
      </c>
      <c r="AH70" s="49">
        <v>4</v>
      </c>
      <c r="AI70" s="64">
        <v>0</v>
      </c>
      <c r="AJ70" s="44">
        <v>0</v>
      </c>
      <c r="AK70" s="44">
        <v>1</v>
      </c>
      <c r="AL70" s="49">
        <v>1</v>
      </c>
      <c r="AM70" s="64">
        <v>0</v>
      </c>
      <c r="AN70" s="44">
        <v>1</v>
      </c>
      <c r="AO70" s="44">
        <v>1</v>
      </c>
      <c r="AP70" s="49">
        <v>4</v>
      </c>
      <c r="AQ70" s="64">
        <v>2</v>
      </c>
      <c r="AR70" s="91">
        <v>0</v>
      </c>
      <c r="AS70" s="44"/>
      <c r="AT70" s="49"/>
    </row>
    <row r="71" spans="1:46" ht="12.75" customHeight="1" x14ac:dyDescent="0.25">
      <c r="A71" s="83" t="s">
        <v>78</v>
      </c>
      <c r="B71" s="139">
        <v>0</v>
      </c>
      <c r="C71" s="122">
        <v>0</v>
      </c>
      <c r="D71" s="179">
        <v>0</v>
      </c>
      <c r="E71" s="179">
        <v>0</v>
      </c>
      <c r="F71" s="179">
        <v>0</v>
      </c>
      <c r="G71" s="179">
        <v>0</v>
      </c>
      <c r="H71" s="179">
        <v>0</v>
      </c>
      <c r="I71" s="179">
        <v>0</v>
      </c>
      <c r="K71" s="27"/>
      <c r="L71" s="27"/>
      <c r="M71" s="27"/>
      <c r="N71" s="27"/>
      <c r="O71" s="27"/>
      <c r="P71" s="27"/>
      <c r="Q71" s="27"/>
      <c r="R71" s="27"/>
      <c r="S71" s="27"/>
      <c r="T71" s="27"/>
      <c r="U71" s="27"/>
      <c r="V71" s="27"/>
      <c r="W71" s="27"/>
      <c r="X71" s="27"/>
      <c r="Y71" s="27"/>
      <c r="Z71" s="27"/>
      <c r="AA71" s="27"/>
      <c r="AB71" s="27"/>
      <c r="AC71" s="27"/>
      <c r="AD71" s="27"/>
      <c r="AE71" s="64">
        <v>3</v>
      </c>
      <c r="AF71" s="44">
        <v>2</v>
      </c>
      <c r="AG71" s="44">
        <v>1</v>
      </c>
      <c r="AH71" s="49">
        <v>1</v>
      </c>
      <c r="AI71" s="64">
        <v>1</v>
      </c>
      <c r="AJ71" s="44">
        <v>1</v>
      </c>
      <c r="AK71" s="44">
        <v>0</v>
      </c>
      <c r="AL71" s="49">
        <v>0</v>
      </c>
      <c r="AM71" s="64">
        <v>2</v>
      </c>
      <c r="AN71" s="44">
        <v>0</v>
      </c>
      <c r="AO71" s="44">
        <v>0</v>
      </c>
      <c r="AP71" s="49">
        <v>6</v>
      </c>
      <c r="AQ71" s="64">
        <v>2</v>
      </c>
      <c r="AR71" s="91">
        <v>0</v>
      </c>
      <c r="AS71" s="44"/>
      <c r="AT71" s="49"/>
    </row>
    <row r="72" spans="1:46" ht="12.75" customHeight="1" thickBot="1" x14ac:dyDescent="0.3">
      <c r="A72" s="87" t="s">
        <v>15</v>
      </c>
      <c r="B72" s="140">
        <v>2</v>
      </c>
      <c r="C72" s="123">
        <v>1</v>
      </c>
      <c r="D72" s="129">
        <v>1</v>
      </c>
      <c r="E72" s="129">
        <v>0</v>
      </c>
      <c r="F72" s="129">
        <v>1</v>
      </c>
      <c r="G72" s="129">
        <v>1</v>
      </c>
      <c r="H72" s="129">
        <v>1</v>
      </c>
      <c r="I72" s="129">
        <v>1</v>
      </c>
      <c r="K72" s="27"/>
      <c r="L72" s="27"/>
      <c r="M72" s="27"/>
      <c r="N72" s="27"/>
      <c r="O72" s="27"/>
      <c r="P72" s="27"/>
      <c r="Q72" s="27"/>
      <c r="R72" s="27"/>
      <c r="S72" s="27"/>
      <c r="T72" s="27"/>
      <c r="U72" s="27"/>
      <c r="V72" s="27"/>
      <c r="W72" s="27"/>
      <c r="X72" s="27"/>
      <c r="Y72" s="27"/>
      <c r="Z72" s="27"/>
      <c r="AA72" s="27"/>
      <c r="AB72" s="27"/>
      <c r="AC72" s="27"/>
      <c r="AD72" s="27"/>
      <c r="AE72" s="64">
        <v>1</v>
      </c>
      <c r="AF72" s="44">
        <v>0</v>
      </c>
      <c r="AG72" s="44">
        <v>3</v>
      </c>
      <c r="AH72" s="49">
        <v>6</v>
      </c>
      <c r="AI72" s="64">
        <v>5</v>
      </c>
      <c r="AJ72" s="44">
        <v>4</v>
      </c>
      <c r="AK72" s="44">
        <v>5</v>
      </c>
      <c r="AL72" s="49">
        <v>3</v>
      </c>
      <c r="AM72" s="64">
        <v>1</v>
      </c>
      <c r="AN72" s="44">
        <v>3</v>
      </c>
      <c r="AO72" s="44">
        <v>3</v>
      </c>
      <c r="AP72" s="49">
        <v>2</v>
      </c>
      <c r="AQ72" s="64">
        <v>3</v>
      </c>
      <c r="AR72" s="92">
        <v>1</v>
      </c>
      <c r="AS72" s="44"/>
      <c r="AT72" s="49"/>
    </row>
    <row r="73" spans="1:46" s="23" customFormat="1" ht="12.75" customHeight="1" x14ac:dyDescent="0.25">
      <c r="A73" s="26" t="s">
        <v>17</v>
      </c>
      <c r="B73" s="141">
        <v>0</v>
      </c>
      <c r="C73" s="124">
        <v>0</v>
      </c>
      <c r="D73" s="318">
        <v>0</v>
      </c>
      <c r="E73" s="318">
        <v>1</v>
      </c>
      <c r="F73" s="318">
        <v>0</v>
      </c>
      <c r="G73" s="318">
        <v>1</v>
      </c>
      <c r="H73" s="318">
        <v>1</v>
      </c>
      <c r="I73" s="318">
        <v>0</v>
      </c>
      <c r="K73" s="27"/>
      <c r="L73" s="27"/>
      <c r="M73" s="27"/>
      <c r="N73" s="27"/>
      <c r="O73" s="27"/>
      <c r="P73" s="27"/>
      <c r="Q73" s="27"/>
      <c r="R73" s="27"/>
      <c r="S73" s="27"/>
      <c r="T73" s="27"/>
      <c r="U73" s="27"/>
      <c r="V73" s="27"/>
      <c r="W73" s="27"/>
      <c r="X73" s="27"/>
      <c r="Y73" s="27"/>
      <c r="Z73" s="27"/>
      <c r="AA73" s="27"/>
      <c r="AB73" s="27"/>
      <c r="AC73" s="27"/>
      <c r="AD73" s="27"/>
      <c r="AE73" s="64">
        <v>9</v>
      </c>
      <c r="AF73" s="44">
        <v>17</v>
      </c>
      <c r="AG73" s="44">
        <v>10</v>
      </c>
      <c r="AH73" s="49">
        <v>16</v>
      </c>
      <c r="AI73" s="64">
        <v>19</v>
      </c>
      <c r="AJ73" s="44">
        <v>27</v>
      </c>
      <c r="AK73" s="44">
        <v>16</v>
      </c>
      <c r="AL73" s="49">
        <v>14</v>
      </c>
      <c r="AM73" s="64">
        <v>14</v>
      </c>
      <c r="AN73" s="44">
        <v>14</v>
      </c>
      <c r="AO73" s="44">
        <v>5</v>
      </c>
      <c r="AP73" s="49">
        <v>19</v>
      </c>
      <c r="AQ73" s="64">
        <v>16</v>
      </c>
      <c r="AR73" s="48">
        <v>8</v>
      </c>
      <c r="AS73" s="44"/>
      <c r="AT73" s="49"/>
    </row>
    <row r="74" spans="1:46" ht="12.75" customHeight="1" x14ac:dyDescent="0.25">
      <c r="A74" s="82" t="s">
        <v>170</v>
      </c>
      <c r="B74" s="405">
        <v>0</v>
      </c>
      <c r="C74" s="157">
        <v>0</v>
      </c>
      <c r="D74" s="317">
        <v>0</v>
      </c>
      <c r="E74" s="317">
        <v>1.4807101677023678E-2</v>
      </c>
      <c r="F74" s="317">
        <f t="shared" ref="F74:H74" si="17">(F73/(F19*90))*100</f>
        <v>0</v>
      </c>
      <c r="G74" s="317">
        <f t="shared" si="17"/>
        <v>1.443001443001443E-2</v>
      </c>
      <c r="H74" s="317">
        <f t="shared" si="17"/>
        <v>1.3386880856760375E-2</v>
      </c>
      <c r="I74" s="317">
        <f t="shared" ref="I74" si="18">(I73/(I19*90))*100</f>
        <v>0</v>
      </c>
      <c r="K74" s="27"/>
      <c r="L74" s="27"/>
      <c r="M74" s="27"/>
      <c r="N74" s="27"/>
      <c r="O74" s="27"/>
      <c r="P74" s="27"/>
      <c r="Q74" s="27"/>
      <c r="R74" s="27"/>
      <c r="S74" s="27"/>
      <c r="T74" s="27"/>
      <c r="U74" s="27"/>
      <c r="V74" s="27"/>
      <c r="W74" s="27"/>
      <c r="X74" s="27"/>
      <c r="Y74" s="27"/>
      <c r="Z74" s="27"/>
      <c r="AA74" s="27"/>
      <c r="AB74" s="27"/>
      <c r="AC74" s="27"/>
      <c r="AD74" s="27"/>
      <c r="AE74" s="77">
        <f t="shared" ref="AE74:AP74" si="19">100*(AE73/AE$19)</f>
        <v>1.1865849272998175</v>
      </c>
      <c r="AF74" s="78">
        <f t="shared" si="19"/>
        <v>2.1948893276919326</v>
      </c>
      <c r="AG74" s="78">
        <f t="shared" si="19"/>
        <v>1.3451608304043539</v>
      </c>
      <c r="AH74" s="79">
        <f t="shared" si="19"/>
        <v>2.1999305129475073</v>
      </c>
      <c r="AI74" s="77">
        <f t="shared" si="19"/>
        <v>2.9647103828620613</v>
      </c>
      <c r="AJ74" s="78">
        <f t="shared" si="19"/>
        <v>4.3266173984812903</v>
      </c>
      <c r="AK74" s="78">
        <f t="shared" si="19"/>
        <v>2.7775999999999996</v>
      </c>
      <c r="AL74" s="79">
        <f t="shared" si="19"/>
        <v>2.4245132817519064</v>
      </c>
      <c r="AM74" s="77">
        <f t="shared" si="19"/>
        <v>2.665351050479948</v>
      </c>
      <c r="AN74" s="78">
        <f t="shared" si="19"/>
        <v>2.8220280020894282</v>
      </c>
      <c r="AO74" s="78">
        <f t="shared" si="19"/>
        <v>1.1412800617484562</v>
      </c>
      <c r="AP74" s="79">
        <f t="shared" si="19"/>
        <v>4.5563549160671464</v>
      </c>
      <c r="AQ74" s="77">
        <v>3.9215686274509802</v>
      </c>
      <c r="AR74" s="125">
        <f>100*(AR73/AR$19)</f>
        <v>2.6058631921824107</v>
      </c>
      <c r="AS74" s="78"/>
      <c r="AT74" s="79"/>
    </row>
    <row r="75" spans="1:46" ht="12.75" customHeight="1" x14ac:dyDescent="0.25">
      <c r="A75" s="46" t="s">
        <v>18</v>
      </c>
      <c r="B75" s="139">
        <v>0</v>
      </c>
      <c r="C75" s="122">
        <v>0</v>
      </c>
      <c r="D75" s="179">
        <v>0</v>
      </c>
      <c r="E75" s="179">
        <v>0</v>
      </c>
      <c r="F75" s="179">
        <v>0</v>
      </c>
      <c r="G75" s="179">
        <v>1</v>
      </c>
      <c r="H75" s="179">
        <v>1</v>
      </c>
      <c r="I75" s="179">
        <v>0</v>
      </c>
      <c r="K75" s="27"/>
      <c r="L75" s="27"/>
      <c r="M75" s="27"/>
      <c r="N75" s="27"/>
      <c r="O75" s="27"/>
      <c r="P75" s="27"/>
      <c r="Q75" s="27"/>
      <c r="R75" s="27"/>
      <c r="S75" s="27"/>
      <c r="T75" s="27"/>
      <c r="U75" s="27"/>
      <c r="V75" s="27"/>
      <c r="W75" s="27"/>
      <c r="X75" s="27"/>
      <c r="Y75" s="27"/>
      <c r="Z75" s="27"/>
      <c r="AA75" s="27"/>
      <c r="AB75" s="27"/>
      <c r="AC75" s="27"/>
      <c r="AD75" s="27"/>
      <c r="AE75" s="64">
        <v>9</v>
      </c>
      <c r="AF75" s="44">
        <v>12</v>
      </c>
      <c r="AG75" s="44">
        <v>8</v>
      </c>
      <c r="AH75" s="49">
        <v>13</v>
      </c>
      <c r="AI75" s="64">
        <v>15</v>
      </c>
      <c r="AJ75" s="44">
        <v>23</v>
      </c>
      <c r="AK75" s="44">
        <v>14</v>
      </c>
      <c r="AL75" s="49">
        <v>9</v>
      </c>
      <c r="AM75" s="64">
        <v>11</v>
      </c>
      <c r="AN75" s="44">
        <v>13</v>
      </c>
      <c r="AO75" s="44">
        <v>4</v>
      </c>
      <c r="AP75" s="49">
        <v>16</v>
      </c>
      <c r="AQ75" s="64">
        <v>14</v>
      </c>
      <c r="AR75" s="91">
        <v>8</v>
      </c>
      <c r="AS75" s="44"/>
      <c r="AT75" s="49"/>
    </row>
    <row r="76" spans="1:46" ht="12.75" customHeight="1" thickBot="1" x14ac:dyDescent="0.3">
      <c r="A76" s="87" t="s">
        <v>19</v>
      </c>
      <c r="B76" s="140">
        <v>0</v>
      </c>
      <c r="C76" s="123">
        <v>0</v>
      </c>
      <c r="D76" s="129">
        <v>0</v>
      </c>
      <c r="E76" s="129">
        <v>1</v>
      </c>
      <c r="F76" s="129">
        <v>0</v>
      </c>
      <c r="G76" s="129">
        <v>0</v>
      </c>
      <c r="H76" s="129">
        <v>0</v>
      </c>
      <c r="I76" s="129">
        <v>0</v>
      </c>
      <c r="K76" s="27"/>
      <c r="L76" s="27"/>
      <c r="M76" s="27"/>
      <c r="N76" s="27"/>
      <c r="O76" s="27"/>
      <c r="P76" s="27"/>
      <c r="Q76" s="27"/>
      <c r="R76" s="27"/>
      <c r="S76" s="27"/>
      <c r="T76" s="27"/>
      <c r="U76" s="27"/>
      <c r="V76" s="27"/>
      <c r="W76" s="27"/>
      <c r="X76" s="27"/>
      <c r="Y76" s="27"/>
      <c r="Z76" s="27"/>
      <c r="AA76" s="27"/>
      <c r="AB76" s="27"/>
      <c r="AC76" s="27"/>
      <c r="AD76" s="27"/>
      <c r="AE76" s="64">
        <v>0</v>
      </c>
      <c r="AF76" s="44">
        <v>5</v>
      </c>
      <c r="AG76" s="44">
        <v>2</v>
      </c>
      <c r="AH76" s="49">
        <v>3</v>
      </c>
      <c r="AI76" s="64">
        <v>4</v>
      </c>
      <c r="AJ76" s="44">
        <v>5</v>
      </c>
      <c r="AK76" s="44">
        <v>2</v>
      </c>
      <c r="AL76" s="49">
        <v>5</v>
      </c>
      <c r="AM76" s="64">
        <v>2</v>
      </c>
      <c r="AN76" s="44">
        <v>1</v>
      </c>
      <c r="AO76" s="44">
        <v>1</v>
      </c>
      <c r="AP76" s="49">
        <v>3</v>
      </c>
      <c r="AQ76" s="64">
        <v>2</v>
      </c>
      <c r="AR76" s="92">
        <v>0</v>
      </c>
      <c r="AS76" s="44"/>
      <c r="AT76" s="49"/>
    </row>
    <row r="77" spans="1:46" ht="36" customHeight="1" x14ac:dyDescent="0.2">
      <c r="A77" s="697" t="s">
        <v>83</v>
      </c>
      <c r="B77" s="697"/>
      <c r="C77" s="697"/>
      <c r="D77" s="697"/>
      <c r="E77" s="697"/>
      <c r="F77" s="697"/>
      <c r="G77" s="697"/>
      <c r="H77" s="697"/>
      <c r="I77" s="697"/>
      <c r="J77" s="24"/>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row>
    <row r="78" spans="1:46" s="30" customFormat="1" ht="12.75" customHeight="1" thickBot="1" x14ac:dyDescent="0.3">
      <c r="A78" s="23" t="s">
        <v>223</v>
      </c>
      <c r="B78" s="28"/>
      <c r="C78" s="28"/>
      <c r="D78" s="28"/>
      <c r="E78" s="28"/>
      <c r="F78" s="28"/>
      <c r="G78" s="28"/>
      <c r="H78" s="28"/>
      <c r="I78" s="28"/>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19"/>
    </row>
    <row r="79" spans="1:46" ht="12.75" customHeight="1" thickBot="1" x14ac:dyDescent="0.3">
      <c r="A79" s="85" t="s">
        <v>146</v>
      </c>
      <c r="B79" s="728" t="s">
        <v>149</v>
      </c>
      <c r="C79" s="729"/>
      <c r="D79" s="729"/>
      <c r="E79" s="729"/>
      <c r="F79" s="729"/>
      <c r="G79" s="729"/>
      <c r="H79" s="729"/>
      <c r="I79" s="730"/>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19"/>
    </row>
    <row r="80" spans="1:46" ht="12.75" customHeight="1" thickBot="1" x14ac:dyDescent="0.3">
      <c r="A80" s="86"/>
      <c r="B80" s="363" t="s">
        <v>218</v>
      </c>
      <c r="C80" s="364" t="s">
        <v>221</v>
      </c>
      <c r="D80" s="365" t="s">
        <v>224</v>
      </c>
      <c r="E80" s="365" t="s">
        <v>226</v>
      </c>
      <c r="F80" s="365" t="s">
        <v>229</v>
      </c>
      <c r="G80" s="365" t="s">
        <v>231</v>
      </c>
      <c r="H80" s="365" t="s">
        <v>234</v>
      </c>
      <c r="I80" s="365" t="s">
        <v>238</v>
      </c>
      <c r="K80" s="27"/>
      <c r="L80" s="27"/>
      <c r="M80" s="27"/>
      <c r="N80" s="27"/>
      <c r="O80" s="27"/>
      <c r="P80" s="27"/>
      <c r="Q80" s="27"/>
      <c r="R80" s="27"/>
      <c r="S80" s="27"/>
      <c r="T80" s="27"/>
      <c r="U80" s="27"/>
      <c r="V80" s="27"/>
      <c r="W80" s="27"/>
      <c r="X80" s="27"/>
      <c r="Y80" s="27"/>
      <c r="Z80" s="27"/>
      <c r="AA80" s="27"/>
      <c r="AB80" s="27"/>
      <c r="AC80" s="27"/>
      <c r="AD80" s="27"/>
      <c r="AE80" s="59" t="s">
        <v>84</v>
      </c>
      <c r="AF80" s="60" t="s">
        <v>88</v>
      </c>
      <c r="AG80" s="60" t="s">
        <v>100</v>
      </c>
      <c r="AH80" s="61" t="s">
        <v>139</v>
      </c>
      <c r="AI80" s="59" t="s">
        <v>110</v>
      </c>
      <c r="AJ80" s="60" t="s">
        <v>111</v>
      </c>
      <c r="AK80" s="60" t="s">
        <v>112</v>
      </c>
      <c r="AL80" s="61" t="s">
        <v>140</v>
      </c>
      <c r="AM80" s="59" t="s">
        <v>114</v>
      </c>
      <c r="AN80" s="60" t="s">
        <v>141</v>
      </c>
      <c r="AO80" s="60" t="s">
        <v>116</v>
      </c>
      <c r="AP80" s="61" t="s">
        <v>142</v>
      </c>
      <c r="AQ80" s="59" t="s">
        <v>156</v>
      </c>
      <c r="AR80" s="88" t="s">
        <v>167</v>
      </c>
      <c r="AS80" s="60"/>
      <c r="AT80" s="61"/>
    </row>
    <row r="81" spans="1:46" ht="12.75" customHeight="1" thickBot="1" x14ac:dyDescent="0.3">
      <c r="A81" s="81" t="s">
        <v>170</v>
      </c>
      <c r="B81" s="155">
        <v>2.677376171352075E-2</v>
      </c>
      <c r="C81" s="156">
        <v>4.2328042328042333E-2</v>
      </c>
      <c r="D81" s="315">
        <v>2.9593758407317726E-2</v>
      </c>
      <c r="E81" s="315">
        <v>2.1897197953318352E-2</v>
      </c>
      <c r="F81" s="315">
        <f t="shared" ref="F81:H81" si="20">(F82/(F3*90))*100</f>
        <v>1.1665208515602215E-2</v>
      </c>
      <c r="G81" s="315">
        <f t="shared" si="20"/>
        <v>9.1575091575091579E-3</v>
      </c>
      <c r="H81" s="315">
        <f t="shared" si="20"/>
        <v>5.9417706476530005E-3</v>
      </c>
      <c r="I81" s="315">
        <f t="shared" ref="I81" si="21">(I82/(I3*90))*100</f>
        <v>0</v>
      </c>
      <c r="K81" s="27"/>
      <c r="L81" s="27"/>
      <c r="M81" s="27"/>
      <c r="N81" s="27"/>
      <c r="O81" s="27"/>
      <c r="P81" s="27"/>
      <c r="Q81" s="27"/>
      <c r="R81" s="27"/>
      <c r="S81" s="27"/>
      <c r="T81" s="27"/>
      <c r="U81" s="27"/>
      <c r="V81" s="27"/>
      <c r="W81" s="27"/>
      <c r="X81" s="27"/>
      <c r="Y81" s="27"/>
      <c r="Z81" s="27"/>
      <c r="AA81" s="27"/>
      <c r="AB81" s="27"/>
      <c r="AC81" s="27"/>
      <c r="AD81" s="27"/>
      <c r="AE81" s="72">
        <f t="shared" ref="AE81:AP81" si="22">100*(AE82/AE$3)</f>
        <v>0.22804986036373548</v>
      </c>
      <c r="AF81" s="73">
        <f t="shared" si="22"/>
        <v>1.0017767935243294</v>
      </c>
      <c r="AG81" s="73">
        <f t="shared" si="22"/>
        <v>0.56032052744150418</v>
      </c>
      <c r="AH81" s="74">
        <f t="shared" si="22"/>
        <v>0.56487419618228341</v>
      </c>
      <c r="AI81" s="72">
        <f t="shared" si="22"/>
        <v>1.0687345040679264</v>
      </c>
      <c r="AJ81" s="73">
        <f t="shared" si="22"/>
        <v>0.74936746939411358</v>
      </c>
      <c r="AK81" s="73">
        <f t="shared" si="22"/>
        <v>0.49820005142710211</v>
      </c>
      <c r="AL81" s="74">
        <f t="shared" si="22"/>
        <v>1.6899150232483566</v>
      </c>
      <c r="AM81" s="72">
        <f t="shared" si="22"/>
        <v>1.9306050882323431</v>
      </c>
      <c r="AN81" s="73">
        <f t="shared" si="22"/>
        <v>1.5120405812181796</v>
      </c>
      <c r="AO81" s="73">
        <f t="shared" si="22"/>
        <v>2.1589280816535981</v>
      </c>
      <c r="AP81" s="74">
        <f t="shared" si="22"/>
        <v>1.6241299303944314</v>
      </c>
      <c r="AQ81" s="72">
        <v>1.160092807424594</v>
      </c>
      <c r="AR81" s="89">
        <f t="shared" ref="AR81" si="23">100*(AR82/AR$3)</f>
        <v>2.0949720670391061</v>
      </c>
      <c r="AS81" s="73"/>
      <c r="AT81" s="74"/>
    </row>
    <row r="82" spans="1:46" s="23" customFormat="1" ht="12.75" customHeight="1" x14ac:dyDescent="0.25">
      <c r="A82" s="80" t="s">
        <v>14</v>
      </c>
      <c r="B82" s="138">
        <v>10</v>
      </c>
      <c r="C82" s="121">
        <v>16</v>
      </c>
      <c r="D82" s="316">
        <v>11</v>
      </c>
      <c r="E82" s="316">
        <v>8</v>
      </c>
      <c r="F82" s="316">
        <v>4</v>
      </c>
      <c r="G82" s="316">
        <v>3</v>
      </c>
      <c r="H82" s="316">
        <v>2</v>
      </c>
      <c r="I82" s="316">
        <v>0</v>
      </c>
      <c r="K82" s="27"/>
      <c r="L82" s="27"/>
      <c r="M82" s="27"/>
      <c r="N82" s="27"/>
      <c r="O82" s="27"/>
      <c r="P82" s="27"/>
      <c r="Q82" s="27"/>
      <c r="R82" s="27"/>
      <c r="S82" s="27"/>
      <c r="T82" s="27"/>
      <c r="U82" s="27"/>
      <c r="V82" s="27"/>
      <c r="W82" s="27"/>
      <c r="X82" s="27"/>
      <c r="Y82" s="27"/>
      <c r="Z82" s="27"/>
      <c r="AA82" s="27"/>
      <c r="AB82" s="27"/>
      <c r="AC82" s="27"/>
      <c r="AD82" s="27"/>
      <c r="AE82" s="62">
        <v>3</v>
      </c>
      <c r="AF82" s="55">
        <v>13</v>
      </c>
      <c r="AG82" s="55">
        <v>7</v>
      </c>
      <c r="AH82" s="63">
        <v>7</v>
      </c>
      <c r="AI82" s="62">
        <v>12</v>
      </c>
      <c r="AJ82" s="55">
        <v>8</v>
      </c>
      <c r="AK82" s="55">
        <v>5</v>
      </c>
      <c r="AL82" s="63">
        <v>17</v>
      </c>
      <c r="AM82" s="62">
        <v>18</v>
      </c>
      <c r="AN82" s="55">
        <v>14</v>
      </c>
      <c r="AO82" s="55">
        <v>19</v>
      </c>
      <c r="AP82" s="63">
        <v>14</v>
      </c>
      <c r="AQ82" s="62">
        <v>10</v>
      </c>
      <c r="AR82" s="90">
        <v>15</v>
      </c>
      <c r="AS82" s="55"/>
      <c r="AT82" s="63"/>
    </row>
    <row r="83" spans="1:46" s="23" customFormat="1" ht="12.75" customHeight="1" x14ac:dyDescent="0.25">
      <c r="A83" s="76" t="s">
        <v>7</v>
      </c>
      <c r="B83" s="138">
        <v>10</v>
      </c>
      <c r="C83" s="121">
        <v>14</v>
      </c>
      <c r="D83" s="316">
        <v>10</v>
      </c>
      <c r="E83" s="316">
        <v>8</v>
      </c>
      <c r="F83" s="316">
        <v>4</v>
      </c>
      <c r="G83" s="316">
        <v>2</v>
      </c>
      <c r="H83" s="316">
        <v>2</v>
      </c>
      <c r="I83" s="316">
        <v>0</v>
      </c>
      <c r="K83" s="27"/>
      <c r="L83" s="27"/>
      <c r="M83" s="27"/>
      <c r="N83" s="27"/>
      <c r="O83" s="27"/>
      <c r="P83" s="27"/>
      <c r="Q83" s="27"/>
      <c r="R83" s="27"/>
      <c r="S83" s="27"/>
      <c r="T83" s="27"/>
      <c r="U83" s="27"/>
      <c r="V83" s="27"/>
      <c r="W83" s="27"/>
      <c r="X83" s="27"/>
      <c r="Y83" s="27"/>
      <c r="Z83" s="27"/>
      <c r="AA83" s="27"/>
      <c r="AB83" s="27"/>
      <c r="AC83" s="27"/>
      <c r="AD83" s="27"/>
      <c r="AE83" s="64">
        <v>3</v>
      </c>
      <c r="AF83" s="44">
        <v>8</v>
      </c>
      <c r="AG83" s="44">
        <v>4</v>
      </c>
      <c r="AH83" s="49">
        <v>3</v>
      </c>
      <c r="AI83" s="64">
        <v>7</v>
      </c>
      <c r="AJ83" s="44">
        <v>1</v>
      </c>
      <c r="AK83" s="44">
        <v>2</v>
      </c>
      <c r="AL83" s="49">
        <v>9</v>
      </c>
      <c r="AM83" s="64">
        <v>14</v>
      </c>
      <c r="AN83" s="44">
        <v>11</v>
      </c>
      <c r="AO83" s="44">
        <v>6</v>
      </c>
      <c r="AP83" s="49">
        <v>6</v>
      </c>
      <c r="AQ83" s="64">
        <v>7</v>
      </c>
      <c r="AR83" s="90">
        <v>7</v>
      </c>
      <c r="AS83" s="44"/>
      <c r="AT83" s="49"/>
    </row>
    <row r="84" spans="1:46" ht="12.75" customHeight="1" x14ac:dyDescent="0.25">
      <c r="A84" s="82" t="s">
        <v>170</v>
      </c>
      <c r="B84" s="405">
        <v>3.2020493115593976E-2</v>
      </c>
      <c r="C84" s="157">
        <v>4.5351473922902494E-2</v>
      </c>
      <c r="D84" s="317">
        <v>3.3068783068783067E-2</v>
      </c>
      <c r="E84" s="317">
        <v>2.6862910336371292E-2</v>
      </c>
      <c r="F84" s="317">
        <f t="shared" ref="F84:H84" si="24">(F83/(F4*90))*100</f>
        <v>1.4245014245014244E-2</v>
      </c>
      <c r="G84" s="317">
        <f t="shared" si="24"/>
        <v>7.7429345722028649E-3</v>
      </c>
      <c r="H84" s="317">
        <f t="shared" si="24"/>
        <v>7.6365024818633061E-3</v>
      </c>
      <c r="I84" s="317">
        <f t="shared" ref="I84" si="25">(I83/(I4*90))*100</f>
        <v>0</v>
      </c>
      <c r="K84" s="27"/>
      <c r="L84" s="27"/>
      <c r="M84" s="27"/>
      <c r="N84" s="27"/>
      <c r="O84" s="27"/>
      <c r="P84" s="27"/>
      <c r="Q84" s="27"/>
      <c r="R84" s="27"/>
      <c r="S84" s="27"/>
      <c r="T84" s="27"/>
      <c r="U84" s="27"/>
      <c r="V84" s="27"/>
      <c r="W84" s="27"/>
      <c r="X84" s="27"/>
      <c r="Y84" s="27"/>
      <c r="Z84" s="27"/>
      <c r="AA84" s="27"/>
      <c r="AB84" s="27"/>
      <c r="AC84" s="27"/>
      <c r="AD84" s="27"/>
      <c r="AE84" s="77">
        <f t="shared" ref="AE84:AP84" si="26">100*(AE83/AE$4)</f>
        <v>0.53856741068757108</v>
      </c>
      <c r="AF84" s="78">
        <f t="shared" si="26"/>
        <v>1.5293034269552062</v>
      </c>
      <c r="AG84" s="78">
        <f t="shared" si="26"/>
        <v>0.79070226446318637</v>
      </c>
      <c r="AH84" s="79">
        <f t="shared" si="26"/>
        <v>0.58603103653977029</v>
      </c>
      <c r="AI84" s="77">
        <f t="shared" si="26"/>
        <v>1.4524290444162171</v>
      </c>
      <c r="AJ84" s="78">
        <f t="shared" si="26"/>
        <v>0.22546748136660771</v>
      </c>
      <c r="AK84" s="78">
        <f t="shared" si="26"/>
        <v>0.4677530608725643</v>
      </c>
      <c r="AL84" s="79">
        <f t="shared" si="26"/>
        <v>2.1001919530279651</v>
      </c>
      <c r="AM84" s="77">
        <f t="shared" si="26"/>
        <v>3.4390341825558375</v>
      </c>
      <c r="AN84" s="78">
        <f t="shared" si="26"/>
        <v>2.5593064437982473</v>
      </c>
      <c r="AO84" s="78">
        <f t="shared" si="26"/>
        <v>1.3575833640247958</v>
      </c>
      <c r="AP84" s="79">
        <f t="shared" si="26"/>
        <v>1.3497866466268236</v>
      </c>
      <c r="AQ84" s="77">
        <v>1.5871416334962463</v>
      </c>
      <c r="AR84" s="125">
        <f>100*(AR83/AR$4)</f>
        <v>1.7114914425427872</v>
      </c>
      <c r="AS84" s="78"/>
      <c r="AT84" s="79"/>
    </row>
    <row r="85" spans="1:46" ht="12.75" customHeight="1" x14ac:dyDescent="0.25">
      <c r="A85" s="46" t="s">
        <v>8</v>
      </c>
      <c r="B85" s="139">
        <v>1</v>
      </c>
      <c r="C85" s="122">
        <v>2</v>
      </c>
      <c r="D85" s="179">
        <v>3</v>
      </c>
      <c r="E85" s="179">
        <v>3</v>
      </c>
      <c r="F85" s="179">
        <v>1</v>
      </c>
      <c r="G85" s="179">
        <v>0</v>
      </c>
      <c r="H85" s="179">
        <v>0</v>
      </c>
      <c r="I85" s="179">
        <v>0</v>
      </c>
      <c r="K85" s="27"/>
      <c r="L85" s="27"/>
      <c r="M85" s="27"/>
      <c r="N85" s="27"/>
      <c r="O85" s="27"/>
      <c r="P85" s="27"/>
      <c r="Q85" s="27"/>
      <c r="R85" s="27"/>
      <c r="S85" s="27"/>
      <c r="T85" s="27"/>
      <c r="U85" s="27"/>
      <c r="V85" s="27"/>
      <c r="W85" s="27"/>
      <c r="X85" s="27"/>
      <c r="Y85" s="27"/>
      <c r="Z85" s="27"/>
      <c r="AA85" s="27"/>
      <c r="AB85" s="27"/>
      <c r="AC85" s="27"/>
      <c r="AD85" s="27"/>
      <c r="AE85" s="64">
        <v>0</v>
      </c>
      <c r="AF85" s="44">
        <v>0</v>
      </c>
      <c r="AG85" s="44">
        <v>0</v>
      </c>
      <c r="AH85" s="49">
        <v>1</v>
      </c>
      <c r="AI85" s="64">
        <v>0</v>
      </c>
      <c r="AJ85" s="44">
        <v>0</v>
      </c>
      <c r="AK85" s="44">
        <v>0</v>
      </c>
      <c r="AL85" s="49">
        <v>3</v>
      </c>
      <c r="AM85" s="64">
        <v>1</v>
      </c>
      <c r="AN85" s="44">
        <v>2</v>
      </c>
      <c r="AO85" s="44">
        <v>0</v>
      </c>
      <c r="AP85" s="49">
        <v>1</v>
      </c>
      <c r="AQ85" s="64">
        <v>1</v>
      </c>
      <c r="AR85" s="91">
        <v>5</v>
      </c>
      <c r="AS85" s="44"/>
      <c r="AT85" s="49"/>
    </row>
    <row r="86" spans="1:46" ht="12.75" customHeight="1" x14ac:dyDescent="0.25">
      <c r="A86" s="46" t="s">
        <v>9</v>
      </c>
      <c r="B86" s="139">
        <v>2</v>
      </c>
      <c r="C86" s="122">
        <v>1</v>
      </c>
      <c r="D86" s="179">
        <v>2</v>
      </c>
      <c r="E86" s="179">
        <v>2</v>
      </c>
      <c r="F86" s="179">
        <v>0</v>
      </c>
      <c r="G86" s="179">
        <v>0</v>
      </c>
      <c r="H86" s="179">
        <v>0</v>
      </c>
      <c r="I86" s="179">
        <v>0</v>
      </c>
      <c r="K86" s="27"/>
      <c r="L86" s="27"/>
      <c r="M86" s="27"/>
      <c r="N86" s="27"/>
      <c r="O86" s="27"/>
      <c r="P86" s="27"/>
      <c r="Q86" s="27"/>
      <c r="R86" s="27"/>
      <c r="S86" s="27"/>
      <c r="T86" s="27"/>
      <c r="U86" s="27"/>
      <c r="V86" s="27"/>
      <c r="W86" s="27"/>
      <c r="X86" s="27"/>
      <c r="Y86" s="27"/>
      <c r="Z86" s="27"/>
      <c r="AA86" s="27"/>
      <c r="AB86" s="27"/>
      <c r="AC86" s="27"/>
      <c r="AD86" s="27"/>
      <c r="AE86" s="64">
        <v>0</v>
      </c>
      <c r="AF86" s="44">
        <v>1</v>
      </c>
      <c r="AG86" s="44">
        <v>0</v>
      </c>
      <c r="AH86" s="49">
        <v>0</v>
      </c>
      <c r="AI86" s="64">
        <v>1</v>
      </c>
      <c r="AJ86" s="44">
        <v>0</v>
      </c>
      <c r="AK86" s="44">
        <v>0</v>
      </c>
      <c r="AL86" s="49">
        <v>0</v>
      </c>
      <c r="AM86" s="64">
        <v>0</v>
      </c>
      <c r="AN86" s="44">
        <v>1</v>
      </c>
      <c r="AO86" s="44">
        <v>0</v>
      </c>
      <c r="AP86" s="49">
        <v>0</v>
      </c>
      <c r="AQ86" s="64">
        <v>0</v>
      </c>
      <c r="AR86" s="91">
        <v>0</v>
      </c>
      <c r="AS86" s="44"/>
      <c r="AT86" s="49"/>
    </row>
    <row r="87" spans="1:46" ht="12.75" customHeight="1" x14ac:dyDescent="0.25">
      <c r="A87" s="46" t="s">
        <v>10</v>
      </c>
      <c r="B87" s="139">
        <v>0</v>
      </c>
      <c r="C87" s="122">
        <v>0</v>
      </c>
      <c r="D87" s="179">
        <v>2</v>
      </c>
      <c r="E87" s="179">
        <v>0</v>
      </c>
      <c r="F87" s="179">
        <v>0</v>
      </c>
      <c r="G87" s="179">
        <v>0</v>
      </c>
      <c r="H87" s="179">
        <v>2</v>
      </c>
      <c r="I87" s="179">
        <v>2</v>
      </c>
      <c r="K87" s="27"/>
      <c r="L87" s="27"/>
      <c r="M87" s="27"/>
      <c r="N87" s="27"/>
      <c r="O87" s="27"/>
      <c r="P87" s="27"/>
      <c r="Q87" s="27"/>
      <c r="R87" s="27"/>
      <c r="S87" s="27"/>
      <c r="T87" s="27"/>
      <c r="U87" s="27"/>
      <c r="V87" s="27"/>
      <c r="W87" s="27"/>
      <c r="X87" s="27"/>
      <c r="Y87" s="27"/>
      <c r="Z87" s="27"/>
      <c r="AA87" s="27"/>
      <c r="AB87" s="27"/>
      <c r="AC87" s="27"/>
      <c r="AD87" s="27"/>
      <c r="AE87" s="64">
        <v>0</v>
      </c>
      <c r="AF87" s="44">
        <v>0</v>
      </c>
      <c r="AG87" s="44">
        <v>0</v>
      </c>
      <c r="AH87" s="49">
        <v>0</v>
      </c>
      <c r="AI87" s="64">
        <v>1</v>
      </c>
      <c r="AJ87" s="44">
        <v>0</v>
      </c>
      <c r="AK87" s="44">
        <v>0</v>
      </c>
      <c r="AL87" s="49">
        <v>1</v>
      </c>
      <c r="AM87" s="64">
        <v>1</v>
      </c>
      <c r="AN87" s="44">
        <v>0</v>
      </c>
      <c r="AO87" s="44">
        <v>0</v>
      </c>
      <c r="AP87" s="49">
        <v>0</v>
      </c>
      <c r="AQ87" s="64">
        <v>0</v>
      </c>
      <c r="AR87" s="91">
        <v>1</v>
      </c>
      <c r="AS87" s="44"/>
      <c r="AT87" s="49"/>
    </row>
    <row r="88" spans="1:46" ht="12.75" customHeight="1" x14ac:dyDescent="0.25">
      <c r="A88" s="46" t="s">
        <v>79</v>
      </c>
      <c r="B88" s="139">
        <v>4</v>
      </c>
      <c r="C88" s="122">
        <v>5</v>
      </c>
      <c r="D88" s="179">
        <v>0</v>
      </c>
      <c r="E88" s="179">
        <v>2</v>
      </c>
      <c r="F88" s="179">
        <v>1</v>
      </c>
      <c r="G88" s="179">
        <v>2</v>
      </c>
      <c r="H88" s="179">
        <v>0</v>
      </c>
      <c r="I88" s="179">
        <v>0</v>
      </c>
      <c r="K88" s="27"/>
      <c r="L88" s="27"/>
      <c r="M88" s="27"/>
      <c r="N88" s="27"/>
      <c r="O88" s="27"/>
      <c r="P88" s="27"/>
      <c r="Q88" s="27"/>
      <c r="R88" s="27"/>
      <c r="S88" s="27"/>
      <c r="T88" s="27"/>
      <c r="U88" s="27"/>
      <c r="V88" s="27"/>
      <c r="W88" s="27"/>
      <c r="X88" s="27"/>
      <c r="Y88" s="27"/>
      <c r="Z88" s="27"/>
      <c r="AA88" s="27"/>
      <c r="AB88" s="27"/>
      <c r="AC88" s="27"/>
      <c r="AD88" s="27"/>
      <c r="AE88" s="64">
        <v>0</v>
      </c>
      <c r="AF88" s="44">
        <v>0</v>
      </c>
      <c r="AG88" s="44">
        <v>0</v>
      </c>
      <c r="AH88" s="49">
        <v>0</v>
      </c>
      <c r="AI88" s="64">
        <v>1</v>
      </c>
      <c r="AJ88" s="44">
        <v>0</v>
      </c>
      <c r="AK88" s="44">
        <v>0</v>
      </c>
      <c r="AL88" s="49">
        <v>0</v>
      </c>
      <c r="AM88" s="64">
        <v>0</v>
      </c>
      <c r="AN88" s="44">
        <v>0</v>
      </c>
      <c r="AO88" s="44">
        <v>0</v>
      </c>
      <c r="AP88" s="49">
        <v>0</v>
      </c>
      <c r="AQ88" s="64">
        <v>0</v>
      </c>
      <c r="AR88" s="91">
        <v>0</v>
      </c>
      <c r="AS88" s="44"/>
      <c r="AT88" s="49"/>
    </row>
    <row r="89" spans="1:46" ht="12.75" customHeight="1" x14ac:dyDescent="0.25">
      <c r="A89" s="46" t="s">
        <v>49</v>
      </c>
      <c r="B89" s="139">
        <v>0</v>
      </c>
      <c r="C89" s="122">
        <v>0</v>
      </c>
      <c r="D89" s="179">
        <v>0</v>
      </c>
      <c r="E89" s="179">
        <v>0</v>
      </c>
      <c r="F89" s="179">
        <v>0</v>
      </c>
      <c r="G89" s="179">
        <v>0</v>
      </c>
      <c r="H89" s="179">
        <v>0</v>
      </c>
      <c r="I89" s="179">
        <v>0</v>
      </c>
      <c r="K89" s="27"/>
      <c r="L89" s="27"/>
      <c r="M89" s="27"/>
      <c r="N89" s="27"/>
      <c r="O89" s="27"/>
      <c r="P89" s="27"/>
      <c r="Q89" s="27"/>
      <c r="R89" s="27"/>
      <c r="S89" s="27"/>
      <c r="T89" s="27"/>
      <c r="U89" s="27"/>
      <c r="V89" s="27"/>
      <c r="W89" s="27"/>
      <c r="X89" s="27"/>
      <c r="Y89" s="27"/>
      <c r="Z89" s="27"/>
      <c r="AA89" s="27"/>
      <c r="AB89" s="27"/>
      <c r="AC89" s="27"/>
      <c r="AD89" s="27"/>
      <c r="AE89" s="64">
        <v>2</v>
      </c>
      <c r="AF89" s="44">
        <v>0</v>
      </c>
      <c r="AG89" s="44">
        <v>0</v>
      </c>
      <c r="AH89" s="49">
        <v>1</v>
      </c>
      <c r="AI89" s="64">
        <v>0</v>
      </c>
      <c r="AJ89" s="44">
        <v>0</v>
      </c>
      <c r="AK89" s="44">
        <v>0</v>
      </c>
      <c r="AL89" s="49">
        <v>2</v>
      </c>
      <c r="AM89" s="64">
        <v>6</v>
      </c>
      <c r="AN89" s="44">
        <v>5</v>
      </c>
      <c r="AO89" s="44">
        <v>0</v>
      </c>
      <c r="AP89" s="49">
        <v>1</v>
      </c>
      <c r="AQ89" s="64">
        <v>2</v>
      </c>
      <c r="AR89" s="91">
        <v>0</v>
      </c>
      <c r="AS89" s="44"/>
      <c r="AT89" s="49"/>
    </row>
    <row r="90" spans="1:46" ht="12.75" customHeight="1" x14ac:dyDescent="0.25">
      <c r="A90" s="46" t="s">
        <v>11</v>
      </c>
      <c r="B90" s="139">
        <v>0</v>
      </c>
      <c r="C90" s="122">
        <v>0</v>
      </c>
      <c r="D90" s="179">
        <v>0</v>
      </c>
      <c r="E90" s="179">
        <v>0</v>
      </c>
      <c r="F90" s="179">
        <v>0</v>
      </c>
      <c r="G90" s="179">
        <v>0</v>
      </c>
      <c r="H90" s="179">
        <v>0</v>
      </c>
      <c r="I90" s="179">
        <v>0</v>
      </c>
      <c r="K90" s="27"/>
      <c r="L90" s="27"/>
      <c r="M90" s="27"/>
      <c r="N90" s="27"/>
      <c r="O90" s="27"/>
      <c r="P90" s="27"/>
      <c r="Q90" s="27"/>
      <c r="R90" s="27"/>
      <c r="S90" s="27"/>
      <c r="T90" s="27"/>
      <c r="U90" s="27"/>
      <c r="V90" s="27"/>
      <c r="W90" s="27"/>
      <c r="X90" s="27"/>
      <c r="Y90" s="27"/>
      <c r="Z90" s="27"/>
      <c r="AA90" s="27"/>
      <c r="AB90" s="27"/>
      <c r="AC90" s="27"/>
      <c r="AD90" s="27"/>
      <c r="AE90" s="64">
        <v>0</v>
      </c>
      <c r="AF90" s="44">
        <v>2</v>
      </c>
      <c r="AG90" s="44">
        <v>1</v>
      </c>
      <c r="AH90" s="49">
        <v>0</v>
      </c>
      <c r="AI90" s="64">
        <v>1</v>
      </c>
      <c r="AJ90" s="44">
        <v>0</v>
      </c>
      <c r="AK90" s="44">
        <v>1</v>
      </c>
      <c r="AL90" s="49">
        <v>0</v>
      </c>
      <c r="AM90" s="64">
        <v>0</v>
      </c>
      <c r="AN90" s="44">
        <v>0</v>
      </c>
      <c r="AO90" s="44">
        <v>0</v>
      </c>
      <c r="AP90" s="49">
        <v>0</v>
      </c>
      <c r="AQ90" s="64">
        <v>0</v>
      </c>
      <c r="AR90" s="91">
        <v>0</v>
      </c>
      <c r="AS90" s="44"/>
      <c r="AT90" s="49"/>
    </row>
    <row r="91" spans="1:46" ht="12.75" customHeight="1" x14ac:dyDescent="0.25">
      <c r="A91" s="46" t="s">
        <v>12</v>
      </c>
      <c r="B91" s="139">
        <v>1</v>
      </c>
      <c r="C91" s="122">
        <v>0</v>
      </c>
      <c r="D91" s="179">
        <v>0</v>
      </c>
      <c r="E91" s="179">
        <v>0</v>
      </c>
      <c r="F91" s="179">
        <v>0</v>
      </c>
      <c r="G91" s="179">
        <v>0</v>
      </c>
      <c r="H91" s="179">
        <v>0</v>
      </c>
      <c r="I91" s="179">
        <v>0</v>
      </c>
      <c r="K91" s="27"/>
      <c r="L91" s="27"/>
      <c r="M91" s="27"/>
      <c r="N91" s="27"/>
      <c r="O91" s="27"/>
      <c r="P91" s="27"/>
      <c r="Q91" s="27"/>
      <c r="R91" s="27"/>
      <c r="S91" s="27"/>
      <c r="T91" s="27"/>
      <c r="U91" s="27"/>
      <c r="V91" s="27"/>
      <c r="W91" s="27"/>
      <c r="X91" s="27"/>
      <c r="Y91" s="27"/>
      <c r="Z91" s="27"/>
      <c r="AA91" s="27"/>
      <c r="AB91" s="27"/>
      <c r="AC91" s="27"/>
      <c r="AD91" s="27"/>
      <c r="AE91" s="64">
        <v>0</v>
      </c>
      <c r="AF91" s="44">
        <v>1</v>
      </c>
      <c r="AG91" s="44">
        <v>0</v>
      </c>
      <c r="AH91" s="49">
        <v>1</v>
      </c>
      <c r="AI91" s="64">
        <v>0</v>
      </c>
      <c r="AJ91" s="44">
        <v>0</v>
      </c>
      <c r="AK91" s="44">
        <v>0</v>
      </c>
      <c r="AL91" s="49">
        <v>2</v>
      </c>
      <c r="AM91" s="64">
        <v>2</v>
      </c>
      <c r="AN91" s="44">
        <v>0</v>
      </c>
      <c r="AO91" s="44">
        <v>0</v>
      </c>
      <c r="AP91" s="49">
        <v>0</v>
      </c>
      <c r="AQ91" s="64">
        <v>0</v>
      </c>
      <c r="AR91" s="91">
        <v>0</v>
      </c>
      <c r="AS91" s="44"/>
      <c r="AT91" s="49"/>
    </row>
    <row r="92" spans="1:46" ht="12.75" customHeight="1" x14ac:dyDescent="0.25">
      <c r="A92" s="46" t="s">
        <v>50</v>
      </c>
      <c r="B92" s="139">
        <v>0</v>
      </c>
      <c r="C92" s="122">
        <v>0</v>
      </c>
      <c r="D92" s="179">
        <v>0</v>
      </c>
      <c r="E92" s="179">
        <v>0</v>
      </c>
      <c r="F92" s="179">
        <v>0</v>
      </c>
      <c r="G92" s="179">
        <v>0</v>
      </c>
      <c r="H92" s="179">
        <v>0</v>
      </c>
      <c r="I92" s="179">
        <v>0</v>
      </c>
      <c r="K92" s="27"/>
      <c r="L92" s="27"/>
      <c r="M92" s="27"/>
      <c r="N92" s="27"/>
      <c r="O92" s="27"/>
      <c r="P92" s="27"/>
      <c r="Q92" s="27"/>
      <c r="R92" s="27"/>
      <c r="S92" s="27"/>
      <c r="T92" s="27"/>
      <c r="U92" s="27"/>
      <c r="V92" s="27"/>
      <c r="W92" s="27"/>
      <c r="X92" s="27"/>
      <c r="Y92" s="27"/>
      <c r="Z92" s="27"/>
      <c r="AA92" s="27"/>
      <c r="AB92" s="27"/>
      <c r="AC92" s="27"/>
      <c r="AD92" s="27"/>
      <c r="AE92" s="64">
        <v>0</v>
      </c>
      <c r="AF92" s="44">
        <v>0</v>
      </c>
      <c r="AG92" s="44">
        <v>0</v>
      </c>
      <c r="AH92" s="49">
        <v>0</v>
      </c>
      <c r="AI92" s="64">
        <v>0</v>
      </c>
      <c r="AJ92" s="44">
        <v>0</v>
      </c>
      <c r="AK92" s="44">
        <v>1</v>
      </c>
      <c r="AL92" s="49">
        <v>0</v>
      </c>
      <c r="AM92" s="64">
        <v>2</v>
      </c>
      <c r="AN92" s="44">
        <v>1</v>
      </c>
      <c r="AO92" s="44">
        <v>1</v>
      </c>
      <c r="AP92" s="49">
        <v>0</v>
      </c>
      <c r="AQ92" s="64">
        <v>1</v>
      </c>
      <c r="AR92" s="91">
        <v>0</v>
      </c>
      <c r="AS92" s="44"/>
      <c r="AT92" s="49"/>
    </row>
    <row r="93" spans="1:46" ht="12.75" customHeight="1" x14ac:dyDescent="0.25">
      <c r="A93" s="83" t="s">
        <v>75</v>
      </c>
      <c r="B93" s="139">
        <v>0</v>
      </c>
      <c r="C93" s="122">
        <v>4</v>
      </c>
      <c r="D93" s="179">
        <v>1</v>
      </c>
      <c r="E93" s="179">
        <v>1</v>
      </c>
      <c r="F93" s="179">
        <v>1</v>
      </c>
      <c r="G93" s="179">
        <v>0</v>
      </c>
      <c r="H93" s="179">
        <v>0</v>
      </c>
      <c r="I93" s="179">
        <v>0</v>
      </c>
      <c r="K93" s="27"/>
      <c r="L93" s="27"/>
      <c r="M93" s="27"/>
      <c r="N93" s="27"/>
      <c r="O93" s="27"/>
      <c r="P93" s="27"/>
      <c r="Q93" s="27"/>
      <c r="R93" s="27"/>
      <c r="S93" s="27"/>
      <c r="T93" s="27"/>
      <c r="U93" s="27"/>
      <c r="V93" s="27"/>
      <c r="W93" s="27"/>
      <c r="X93" s="27"/>
      <c r="Y93" s="27"/>
      <c r="Z93" s="27"/>
      <c r="AA93" s="27"/>
      <c r="AB93" s="27"/>
      <c r="AC93" s="27"/>
      <c r="AD93" s="27"/>
      <c r="AE93" s="64">
        <v>0</v>
      </c>
      <c r="AF93" s="44">
        <v>0</v>
      </c>
      <c r="AG93" s="44">
        <v>1</v>
      </c>
      <c r="AH93" s="49">
        <v>0</v>
      </c>
      <c r="AI93" s="64">
        <v>1</v>
      </c>
      <c r="AJ93" s="44">
        <v>1</v>
      </c>
      <c r="AK93" s="44">
        <v>0</v>
      </c>
      <c r="AL93" s="49">
        <v>0</v>
      </c>
      <c r="AM93" s="64">
        <v>0</v>
      </c>
      <c r="AN93" s="44">
        <v>2</v>
      </c>
      <c r="AO93" s="44">
        <v>0</v>
      </c>
      <c r="AP93" s="49">
        <v>0</v>
      </c>
      <c r="AQ93" s="64">
        <v>0</v>
      </c>
      <c r="AR93" s="91">
        <v>0</v>
      </c>
      <c r="AS93" s="44"/>
      <c r="AT93" s="49"/>
    </row>
    <row r="94" spans="1:46" ht="12.75" customHeight="1" x14ac:dyDescent="0.25">
      <c r="A94" s="83" t="s">
        <v>76</v>
      </c>
      <c r="B94" s="139">
        <v>0</v>
      </c>
      <c r="C94" s="122">
        <v>2</v>
      </c>
      <c r="D94" s="179">
        <v>2</v>
      </c>
      <c r="E94" s="179">
        <v>0</v>
      </c>
      <c r="F94" s="179">
        <v>0</v>
      </c>
      <c r="G94" s="179">
        <v>0</v>
      </c>
      <c r="H94" s="179">
        <v>0</v>
      </c>
      <c r="I94" s="179">
        <v>0</v>
      </c>
      <c r="K94" s="27"/>
      <c r="L94" s="27"/>
      <c r="M94" s="27"/>
      <c r="N94" s="27"/>
      <c r="O94" s="27"/>
      <c r="P94" s="27"/>
      <c r="Q94" s="27"/>
      <c r="R94" s="27"/>
      <c r="S94" s="27"/>
      <c r="T94" s="27"/>
      <c r="U94" s="27"/>
      <c r="V94" s="27"/>
      <c r="W94" s="27"/>
      <c r="X94" s="27"/>
      <c r="Y94" s="27"/>
      <c r="Z94" s="27"/>
      <c r="AA94" s="27"/>
      <c r="AB94" s="27"/>
      <c r="AC94" s="27"/>
      <c r="AD94" s="27"/>
      <c r="AE94" s="64">
        <v>0</v>
      </c>
      <c r="AF94" s="44">
        <v>2</v>
      </c>
      <c r="AG94" s="44">
        <v>2</v>
      </c>
      <c r="AH94" s="49">
        <v>0</v>
      </c>
      <c r="AI94" s="64">
        <v>0</v>
      </c>
      <c r="AJ94" s="44">
        <v>0</v>
      </c>
      <c r="AK94" s="44">
        <v>0</v>
      </c>
      <c r="AL94" s="49">
        <v>0</v>
      </c>
      <c r="AM94" s="64">
        <v>0</v>
      </c>
      <c r="AN94" s="44">
        <v>0</v>
      </c>
      <c r="AO94" s="44">
        <v>1</v>
      </c>
      <c r="AP94" s="49">
        <v>0</v>
      </c>
      <c r="AQ94" s="64">
        <v>0</v>
      </c>
      <c r="AR94" s="91">
        <v>0</v>
      </c>
      <c r="AS94" s="44"/>
      <c r="AT94" s="49"/>
    </row>
    <row r="95" spans="1:46" ht="12.75" customHeight="1" x14ac:dyDescent="0.25">
      <c r="A95" s="83" t="s">
        <v>77</v>
      </c>
      <c r="B95" s="139">
        <v>0</v>
      </c>
      <c r="C95" s="122">
        <v>0</v>
      </c>
      <c r="D95" s="179">
        <v>0</v>
      </c>
      <c r="E95" s="179">
        <v>0</v>
      </c>
      <c r="F95" s="179">
        <v>0</v>
      </c>
      <c r="G95" s="179">
        <v>0</v>
      </c>
      <c r="H95" s="179">
        <v>0</v>
      </c>
      <c r="I95" s="179">
        <v>0</v>
      </c>
      <c r="K95" s="27"/>
      <c r="L95" s="27"/>
      <c r="M95" s="27"/>
      <c r="N95" s="27"/>
      <c r="O95" s="27"/>
      <c r="P95" s="27"/>
      <c r="Q95" s="27"/>
      <c r="R95" s="27"/>
      <c r="S95" s="27"/>
      <c r="T95" s="27"/>
      <c r="U95" s="27"/>
      <c r="V95" s="27"/>
      <c r="W95" s="27"/>
      <c r="X95" s="27"/>
      <c r="Y95" s="27"/>
      <c r="Z95" s="27"/>
      <c r="AA95" s="27"/>
      <c r="AB95" s="27"/>
      <c r="AC95" s="27"/>
      <c r="AD95" s="27"/>
      <c r="AE95" s="64">
        <v>0</v>
      </c>
      <c r="AF95" s="44">
        <v>1</v>
      </c>
      <c r="AG95" s="44">
        <v>0</v>
      </c>
      <c r="AH95" s="49">
        <v>0</v>
      </c>
      <c r="AI95" s="64">
        <v>1</v>
      </c>
      <c r="AJ95" s="44">
        <v>0</v>
      </c>
      <c r="AK95" s="44">
        <v>0</v>
      </c>
      <c r="AL95" s="49">
        <v>0</v>
      </c>
      <c r="AM95" s="64">
        <v>1</v>
      </c>
      <c r="AN95" s="44">
        <v>0</v>
      </c>
      <c r="AO95" s="44">
        <v>0</v>
      </c>
      <c r="AP95" s="49">
        <v>0</v>
      </c>
      <c r="AQ95" s="64">
        <v>0</v>
      </c>
      <c r="AR95" s="91">
        <v>1</v>
      </c>
      <c r="AS95" s="44"/>
      <c r="AT95" s="49"/>
    </row>
    <row r="96" spans="1:46" ht="12.75" customHeight="1" x14ac:dyDescent="0.25">
      <c r="A96" s="83" t="s">
        <v>78</v>
      </c>
      <c r="B96" s="139">
        <v>0</v>
      </c>
      <c r="C96" s="122">
        <v>0</v>
      </c>
      <c r="D96" s="179">
        <v>0</v>
      </c>
      <c r="E96" s="179">
        <v>0</v>
      </c>
      <c r="F96" s="179">
        <v>0</v>
      </c>
      <c r="G96" s="179">
        <v>0</v>
      </c>
      <c r="H96" s="179">
        <v>0</v>
      </c>
      <c r="I96" s="179">
        <v>0</v>
      </c>
      <c r="K96" s="27"/>
      <c r="L96" s="27"/>
      <c r="M96" s="27"/>
      <c r="N96" s="27"/>
      <c r="O96" s="27"/>
      <c r="P96" s="27"/>
      <c r="Q96" s="27"/>
      <c r="R96" s="27"/>
      <c r="S96" s="27"/>
      <c r="T96" s="27"/>
      <c r="U96" s="27"/>
      <c r="V96" s="27"/>
      <c r="W96" s="27"/>
      <c r="X96" s="27"/>
      <c r="Y96" s="27"/>
      <c r="Z96" s="27"/>
      <c r="AA96" s="27"/>
      <c r="AB96" s="27"/>
      <c r="AC96" s="27"/>
      <c r="AD96" s="27"/>
      <c r="AE96" s="64">
        <v>0</v>
      </c>
      <c r="AF96" s="44">
        <v>0</v>
      </c>
      <c r="AG96" s="44">
        <v>0</v>
      </c>
      <c r="AH96" s="49">
        <v>0</v>
      </c>
      <c r="AI96" s="64">
        <v>0</v>
      </c>
      <c r="AJ96" s="44">
        <v>0</v>
      </c>
      <c r="AK96" s="44">
        <v>0</v>
      </c>
      <c r="AL96" s="49">
        <v>0</v>
      </c>
      <c r="AM96" s="64">
        <v>0</v>
      </c>
      <c r="AN96" s="44">
        <v>0</v>
      </c>
      <c r="AO96" s="44">
        <v>2</v>
      </c>
      <c r="AP96" s="49">
        <v>1</v>
      </c>
      <c r="AQ96" s="64">
        <v>1</v>
      </c>
      <c r="AR96" s="91">
        <v>0</v>
      </c>
      <c r="AS96" s="44"/>
      <c r="AT96" s="49"/>
    </row>
    <row r="97" spans="1:46" ht="12.75" customHeight="1" thickBot="1" x14ac:dyDescent="0.3">
      <c r="A97" s="87" t="s">
        <v>15</v>
      </c>
      <c r="B97" s="140">
        <v>2</v>
      </c>
      <c r="C97" s="123">
        <v>0</v>
      </c>
      <c r="D97" s="129">
        <v>0</v>
      </c>
      <c r="E97" s="129">
        <v>0</v>
      </c>
      <c r="F97" s="129">
        <v>1</v>
      </c>
      <c r="G97" s="129">
        <v>0</v>
      </c>
      <c r="H97" s="129">
        <v>0</v>
      </c>
      <c r="I97" s="129">
        <v>0</v>
      </c>
      <c r="K97" s="27"/>
      <c r="L97" s="27"/>
      <c r="M97" s="27"/>
      <c r="N97" s="27"/>
      <c r="O97" s="27"/>
      <c r="P97" s="27"/>
      <c r="Q97" s="27"/>
      <c r="R97" s="27"/>
      <c r="S97" s="27"/>
      <c r="T97" s="27"/>
      <c r="U97" s="27"/>
      <c r="V97" s="27"/>
      <c r="W97" s="27"/>
      <c r="X97" s="27"/>
      <c r="Y97" s="27"/>
      <c r="Z97" s="27"/>
      <c r="AA97" s="27"/>
      <c r="AB97" s="27"/>
      <c r="AC97" s="27"/>
      <c r="AD97" s="27"/>
      <c r="AE97" s="64">
        <v>0</v>
      </c>
      <c r="AF97" s="44">
        <v>1</v>
      </c>
      <c r="AG97" s="44">
        <v>0</v>
      </c>
      <c r="AH97" s="49">
        <v>0</v>
      </c>
      <c r="AI97" s="64">
        <v>1</v>
      </c>
      <c r="AJ97" s="44">
        <v>0</v>
      </c>
      <c r="AK97" s="44">
        <v>0</v>
      </c>
      <c r="AL97" s="49">
        <v>1</v>
      </c>
      <c r="AM97" s="64">
        <v>1</v>
      </c>
      <c r="AN97" s="44">
        <v>0</v>
      </c>
      <c r="AO97" s="44">
        <v>2</v>
      </c>
      <c r="AP97" s="49">
        <v>3</v>
      </c>
      <c r="AQ97" s="64">
        <v>2</v>
      </c>
      <c r="AR97" s="92">
        <v>0</v>
      </c>
      <c r="AS97" s="44"/>
      <c r="AT97" s="49"/>
    </row>
    <row r="98" spans="1:46" s="23" customFormat="1" ht="12.75" customHeight="1" x14ac:dyDescent="0.25">
      <c r="A98" s="26" t="s">
        <v>17</v>
      </c>
      <c r="B98" s="141">
        <v>0</v>
      </c>
      <c r="C98" s="124">
        <v>2</v>
      </c>
      <c r="D98" s="318">
        <v>1</v>
      </c>
      <c r="E98" s="318">
        <v>0</v>
      </c>
      <c r="F98" s="318">
        <v>0</v>
      </c>
      <c r="G98" s="318">
        <v>1</v>
      </c>
      <c r="H98" s="318">
        <v>0</v>
      </c>
      <c r="I98" s="318">
        <v>0</v>
      </c>
      <c r="K98" s="27"/>
      <c r="L98" s="27"/>
      <c r="M98" s="27"/>
      <c r="N98" s="27"/>
      <c r="O98" s="27"/>
      <c r="P98" s="27"/>
      <c r="Q98" s="27"/>
      <c r="R98" s="27"/>
      <c r="S98" s="27"/>
      <c r="T98" s="27"/>
      <c r="U98" s="27"/>
      <c r="V98" s="27"/>
      <c r="W98" s="27"/>
      <c r="X98" s="27"/>
      <c r="Y98" s="27"/>
      <c r="Z98" s="27"/>
      <c r="AA98" s="27"/>
      <c r="AB98" s="27"/>
      <c r="AC98" s="27"/>
      <c r="AD98" s="27"/>
      <c r="AE98" s="64">
        <v>0</v>
      </c>
      <c r="AF98" s="44">
        <v>5</v>
      </c>
      <c r="AG98" s="44">
        <v>3</v>
      </c>
      <c r="AH98" s="49">
        <v>4</v>
      </c>
      <c r="AI98" s="64">
        <v>5</v>
      </c>
      <c r="AJ98" s="44">
        <v>7</v>
      </c>
      <c r="AK98" s="44">
        <v>3</v>
      </c>
      <c r="AL98" s="49">
        <v>8</v>
      </c>
      <c r="AM98" s="64">
        <v>4</v>
      </c>
      <c r="AN98" s="44">
        <v>3</v>
      </c>
      <c r="AO98" s="44">
        <v>13</v>
      </c>
      <c r="AP98" s="49">
        <v>8</v>
      </c>
      <c r="AQ98" s="64">
        <v>3</v>
      </c>
      <c r="AR98" s="48">
        <v>8</v>
      </c>
      <c r="AS98" s="44"/>
      <c r="AT98" s="49"/>
    </row>
    <row r="99" spans="1:46" ht="12.75" customHeight="1" x14ac:dyDescent="0.25">
      <c r="A99" s="82" t="s">
        <v>170</v>
      </c>
      <c r="B99" s="405">
        <v>0</v>
      </c>
      <c r="C99" s="157">
        <v>2.886002886002886E-2</v>
      </c>
      <c r="D99" s="317">
        <v>1.443001443001443E-2</v>
      </c>
      <c r="E99" s="317">
        <v>0</v>
      </c>
      <c r="F99" s="317">
        <f t="shared" ref="F99:H99" si="27">(F98/(F19*90))*100</f>
        <v>0</v>
      </c>
      <c r="G99" s="317">
        <f t="shared" si="27"/>
        <v>1.443001443001443E-2</v>
      </c>
      <c r="H99" s="317">
        <f t="shared" si="27"/>
        <v>0</v>
      </c>
      <c r="I99" s="317">
        <f t="shared" ref="I99" si="28">(I98/(I19*90))*100</f>
        <v>0</v>
      </c>
      <c r="K99" s="27"/>
      <c r="L99" s="27"/>
      <c r="M99" s="27"/>
      <c r="N99" s="27"/>
      <c r="O99" s="27"/>
      <c r="P99" s="27"/>
      <c r="Q99" s="27"/>
      <c r="R99" s="27"/>
      <c r="S99" s="27"/>
      <c r="T99" s="27"/>
      <c r="U99" s="27"/>
      <c r="V99" s="27"/>
      <c r="W99" s="27"/>
      <c r="X99" s="27"/>
      <c r="Y99" s="27"/>
      <c r="Z99" s="27"/>
      <c r="AA99" s="27"/>
      <c r="AB99" s="27"/>
      <c r="AC99" s="27"/>
      <c r="AD99" s="27"/>
      <c r="AE99" s="77">
        <f t="shared" ref="AE99:AP99" si="29">100*(AE98/AE$19)</f>
        <v>0</v>
      </c>
      <c r="AF99" s="78">
        <f t="shared" si="29"/>
        <v>0.64555568461527424</v>
      </c>
      <c r="AG99" s="78">
        <f t="shared" si="29"/>
        <v>0.40354824912130616</v>
      </c>
      <c r="AH99" s="79">
        <f t="shared" si="29"/>
        <v>0.54998262823687682</v>
      </c>
      <c r="AI99" s="77">
        <f t="shared" si="29"/>
        <v>0.78018694285843715</v>
      </c>
      <c r="AJ99" s="78">
        <f t="shared" si="29"/>
        <v>1.1217156218284827</v>
      </c>
      <c r="AK99" s="78">
        <f t="shared" si="29"/>
        <v>0.52079999999999993</v>
      </c>
      <c r="AL99" s="79">
        <f t="shared" si="29"/>
        <v>1.3854361610010892</v>
      </c>
      <c r="AM99" s="77">
        <f t="shared" si="29"/>
        <v>0.76152887156569937</v>
      </c>
      <c r="AN99" s="78">
        <f t="shared" si="29"/>
        <v>0.60472028616202034</v>
      </c>
      <c r="AO99" s="78">
        <f t="shared" si="29"/>
        <v>2.9673281605459865</v>
      </c>
      <c r="AP99" s="79">
        <f t="shared" si="29"/>
        <v>1.9184652278177456</v>
      </c>
      <c r="AQ99" s="77">
        <v>0.73529411764705876</v>
      </c>
      <c r="AR99" s="125">
        <f>100*(AR98/AR$19)</f>
        <v>2.6058631921824107</v>
      </c>
      <c r="AS99" s="78"/>
      <c r="AT99" s="79"/>
    </row>
    <row r="100" spans="1:46" ht="12.75" customHeight="1" x14ac:dyDescent="0.25">
      <c r="A100" s="46" t="s">
        <v>18</v>
      </c>
      <c r="B100" s="139">
        <v>0</v>
      </c>
      <c r="C100" s="122">
        <v>2</v>
      </c>
      <c r="D100" s="179">
        <v>1</v>
      </c>
      <c r="E100" s="179">
        <v>0</v>
      </c>
      <c r="F100" s="179">
        <v>0</v>
      </c>
      <c r="G100" s="179">
        <v>1</v>
      </c>
      <c r="H100" s="179">
        <v>0</v>
      </c>
      <c r="I100" s="179">
        <v>0</v>
      </c>
      <c r="K100" s="27"/>
      <c r="L100" s="27"/>
      <c r="M100" s="27"/>
      <c r="N100" s="27"/>
      <c r="O100" s="27"/>
      <c r="P100" s="27"/>
      <c r="Q100" s="27"/>
      <c r="R100" s="27"/>
      <c r="S100" s="27"/>
      <c r="T100" s="27"/>
      <c r="U100" s="27"/>
      <c r="V100" s="27"/>
      <c r="W100" s="27"/>
      <c r="X100" s="27"/>
      <c r="Y100" s="27"/>
      <c r="Z100" s="27"/>
      <c r="AA100" s="27"/>
      <c r="AB100" s="27"/>
      <c r="AC100" s="27"/>
      <c r="AD100" s="27"/>
      <c r="AE100" s="64">
        <v>0</v>
      </c>
      <c r="AF100" s="44">
        <v>3</v>
      </c>
      <c r="AG100" s="44">
        <v>1</v>
      </c>
      <c r="AH100" s="49">
        <v>4</v>
      </c>
      <c r="AI100" s="64">
        <v>3</v>
      </c>
      <c r="AJ100" s="44">
        <v>7</v>
      </c>
      <c r="AK100" s="44">
        <v>2</v>
      </c>
      <c r="AL100" s="49">
        <v>5</v>
      </c>
      <c r="AM100" s="64">
        <v>2</v>
      </c>
      <c r="AN100" s="44">
        <v>2</v>
      </c>
      <c r="AO100" s="44">
        <v>10</v>
      </c>
      <c r="AP100" s="49">
        <v>7</v>
      </c>
      <c r="AQ100" s="64">
        <v>3</v>
      </c>
      <c r="AR100" s="91">
        <v>4</v>
      </c>
      <c r="AS100" s="44"/>
      <c r="AT100" s="49"/>
    </row>
    <row r="101" spans="1:46" ht="12.75" customHeight="1" thickBot="1" x14ac:dyDescent="0.3">
      <c r="A101" s="87" t="s">
        <v>19</v>
      </c>
      <c r="B101" s="140">
        <v>0</v>
      </c>
      <c r="C101" s="123">
        <v>0</v>
      </c>
      <c r="D101" s="129">
        <v>0</v>
      </c>
      <c r="E101" s="129">
        <v>0</v>
      </c>
      <c r="F101" s="129">
        <v>0</v>
      </c>
      <c r="G101" s="129">
        <v>0</v>
      </c>
      <c r="H101" s="129">
        <v>0</v>
      </c>
      <c r="I101" s="129">
        <v>0</v>
      </c>
      <c r="K101" s="27"/>
      <c r="L101" s="27"/>
      <c r="M101" s="27"/>
      <c r="N101" s="27"/>
      <c r="O101" s="27"/>
      <c r="P101" s="27"/>
      <c r="Q101" s="27"/>
      <c r="R101" s="27"/>
      <c r="S101" s="27"/>
      <c r="T101" s="27"/>
      <c r="U101" s="27"/>
      <c r="V101" s="27"/>
      <c r="W101" s="27"/>
      <c r="X101" s="27"/>
      <c r="Y101" s="27"/>
      <c r="Z101" s="27"/>
      <c r="AA101" s="27"/>
      <c r="AB101" s="27"/>
      <c r="AC101" s="27"/>
      <c r="AD101" s="27"/>
      <c r="AE101" s="64">
        <v>0</v>
      </c>
      <c r="AF101" s="44">
        <v>2</v>
      </c>
      <c r="AG101" s="44">
        <v>2</v>
      </c>
      <c r="AH101" s="49">
        <v>0</v>
      </c>
      <c r="AI101" s="64">
        <v>2</v>
      </c>
      <c r="AJ101" s="44">
        <v>0</v>
      </c>
      <c r="AK101" s="44">
        <v>1</v>
      </c>
      <c r="AL101" s="49">
        <v>3</v>
      </c>
      <c r="AM101" s="64">
        <v>2</v>
      </c>
      <c r="AN101" s="44">
        <v>1</v>
      </c>
      <c r="AO101" s="44">
        <v>3</v>
      </c>
      <c r="AP101" s="49">
        <v>1</v>
      </c>
      <c r="AQ101" s="64">
        <v>0</v>
      </c>
      <c r="AR101" s="92">
        <v>4</v>
      </c>
      <c r="AS101" s="44"/>
      <c r="AT101" s="49"/>
    </row>
    <row r="102" spans="1:46" ht="45.75" customHeight="1" thickBot="1" x14ac:dyDescent="0.3">
      <c r="A102" s="698" t="s">
        <v>80</v>
      </c>
      <c r="B102" s="698"/>
      <c r="C102" s="698"/>
      <c r="D102" s="698"/>
      <c r="E102" s="698"/>
      <c r="F102" s="698"/>
      <c r="G102" s="698"/>
      <c r="H102" s="698"/>
      <c r="I102" s="698"/>
      <c r="J102" s="24"/>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row>
    <row r="103" spans="1:46" s="30" customFormat="1" ht="12.75" customHeight="1" thickBot="1" x14ac:dyDescent="0.3">
      <c r="A103" s="23" t="s">
        <v>145</v>
      </c>
      <c r="B103" s="28"/>
      <c r="C103" s="28"/>
      <c r="D103" s="28"/>
      <c r="E103" s="28"/>
      <c r="F103" s="28"/>
      <c r="G103" s="28"/>
      <c r="H103" s="28"/>
      <c r="I103" s="28"/>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19"/>
    </row>
    <row r="104" spans="1:46" ht="12.75" customHeight="1" thickBot="1" x14ac:dyDescent="0.3">
      <c r="A104" s="85" t="s">
        <v>144</v>
      </c>
      <c r="B104" s="728" t="s">
        <v>149</v>
      </c>
      <c r="C104" s="729"/>
      <c r="D104" s="729"/>
      <c r="E104" s="729"/>
      <c r="F104" s="729"/>
      <c r="G104" s="729"/>
      <c r="H104" s="729"/>
      <c r="I104" s="730"/>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19"/>
    </row>
    <row r="105" spans="1:46" ht="12.75" customHeight="1" thickBot="1" x14ac:dyDescent="0.3">
      <c r="A105" s="86"/>
      <c r="B105" s="363" t="s">
        <v>218</v>
      </c>
      <c r="C105" s="364" t="s">
        <v>221</v>
      </c>
      <c r="D105" s="365" t="s">
        <v>224</v>
      </c>
      <c r="E105" s="365" t="s">
        <v>226</v>
      </c>
      <c r="F105" s="365" t="s">
        <v>229</v>
      </c>
      <c r="G105" s="365" t="s">
        <v>231</v>
      </c>
      <c r="H105" s="365" t="s">
        <v>234</v>
      </c>
      <c r="I105" s="365" t="s">
        <v>238</v>
      </c>
      <c r="K105" s="59" t="s">
        <v>119</v>
      </c>
      <c r="L105" s="60" t="s">
        <v>120</v>
      </c>
      <c r="M105" s="60" t="s">
        <v>121</v>
      </c>
      <c r="N105" s="61" t="s">
        <v>122</v>
      </c>
      <c r="O105" s="59" t="s">
        <v>123</v>
      </c>
      <c r="P105" s="60" t="s">
        <v>124</v>
      </c>
      <c r="Q105" s="60" t="s">
        <v>125</v>
      </c>
      <c r="R105" s="61" t="s">
        <v>126</v>
      </c>
      <c r="S105" s="59" t="s">
        <v>127</v>
      </c>
      <c r="T105" s="60" t="s">
        <v>128</v>
      </c>
      <c r="U105" s="60" t="s">
        <v>129</v>
      </c>
      <c r="V105" s="61" t="s">
        <v>130</v>
      </c>
      <c r="W105" s="59" t="s">
        <v>131</v>
      </c>
      <c r="X105" s="60" t="s">
        <v>132</v>
      </c>
      <c r="Y105" s="60" t="s">
        <v>133</v>
      </c>
      <c r="Z105" s="61" t="s">
        <v>134</v>
      </c>
      <c r="AA105" s="59" t="s">
        <v>135</v>
      </c>
      <c r="AB105" s="60" t="s">
        <v>136</v>
      </c>
      <c r="AC105" s="60" t="s">
        <v>137</v>
      </c>
      <c r="AD105" s="61" t="s">
        <v>138</v>
      </c>
      <c r="AE105" s="59" t="s">
        <v>84</v>
      </c>
      <c r="AF105" s="60" t="s">
        <v>88</v>
      </c>
      <c r="AG105" s="60" t="s">
        <v>100</v>
      </c>
      <c r="AH105" s="61" t="s">
        <v>139</v>
      </c>
      <c r="AI105" s="59" t="s">
        <v>110</v>
      </c>
      <c r="AJ105" s="60" t="s">
        <v>111</v>
      </c>
      <c r="AK105" s="60" t="s">
        <v>112</v>
      </c>
      <c r="AL105" s="61" t="s">
        <v>140</v>
      </c>
      <c r="AM105" s="59" t="s">
        <v>114</v>
      </c>
      <c r="AN105" s="60" t="s">
        <v>141</v>
      </c>
      <c r="AO105" s="60" t="s">
        <v>116</v>
      </c>
      <c r="AP105" s="61" t="s">
        <v>142</v>
      </c>
      <c r="AQ105" s="59" t="s">
        <v>156</v>
      </c>
      <c r="AR105" s="88" t="s">
        <v>167</v>
      </c>
      <c r="AS105" s="60"/>
      <c r="AT105" s="61"/>
    </row>
    <row r="106" spans="1:46" ht="12.75" customHeight="1" thickBot="1" x14ac:dyDescent="0.3">
      <c r="A106" s="81" t="s">
        <v>170</v>
      </c>
      <c r="B106" s="155">
        <v>0</v>
      </c>
      <c r="C106" s="156">
        <v>2.6455026455026458E-3</v>
      </c>
      <c r="D106" s="315">
        <v>2.6903416733925212E-3</v>
      </c>
      <c r="E106" s="315">
        <v>0</v>
      </c>
      <c r="F106" s="315">
        <f t="shared" ref="F106:H106" si="30">(F107/(F3*90))*100</f>
        <v>0</v>
      </c>
      <c r="G106" s="315">
        <f t="shared" si="30"/>
        <v>0</v>
      </c>
      <c r="H106" s="315">
        <f t="shared" si="30"/>
        <v>0</v>
      </c>
      <c r="I106" s="315">
        <f t="shared" ref="I106" si="31">(I107/(I3*90))*100</f>
        <v>0</v>
      </c>
      <c r="K106" s="72">
        <f t="shared" ref="K106:AP106" si="32">100*(K107/K$3)</f>
        <v>3.2700030692905155</v>
      </c>
      <c r="L106" s="73">
        <f t="shared" si="32"/>
        <v>4.6435847091249327</v>
      </c>
      <c r="M106" s="73">
        <f t="shared" si="32"/>
        <v>6.8068988232142917</v>
      </c>
      <c r="N106" s="74">
        <f t="shared" si="32"/>
        <v>5.9089070613996348</v>
      </c>
      <c r="O106" s="72">
        <f t="shared" si="32"/>
        <v>3.4497935727501816</v>
      </c>
      <c r="P106" s="73">
        <f t="shared" si="32"/>
        <v>1.7634013631598173</v>
      </c>
      <c r="Q106" s="73">
        <f t="shared" si="32"/>
        <v>2.2269114437250468</v>
      </c>
      <c r="R106" s="74">
        <f t="shared" si="32"/>
        <v>2.0477520469001269</v>
      </c>
      <c r="S106" s="72">
        <f t="shared" si="32"/>
        <v>1.3488494894005731</v>
      </c>
      <c r="T106" s="73">
        <f t="shared" si="32"/>
        <v>2.1142914183966086</v>
      </c>
      <c r="U106" s="73">
        <f t="shared" si="32"/>
        <v>2.593077381828321</v>
      </c>
      <c r="V106" s="74">
        <f t="shared" si="32"/>
        <v>3.3140623445605284</v>
      </c>
      <c r="W106" s="72">
        <f t="shared" si="32"/>
        <v>3.5711222923789183</v>
      </c>
      <c r="X106" s="73">
        <f t="shared" si="32"/>
        <v>2.4009196691661265</v>
      </c>
      <c r="Y106" s="73">
        <f t="shared" si="32"/>
        <v>1.6584187271569655</v>
      </c>
      <c r="Z106" s="74">
        <f t="shared" si="32"/>
        <v>0.96445087411693864</v>
      </c>
      <c r="AA106" s="72">
        <f t="shared" si="32"/>
        <v>1.0202671658122213</v>
      </c>
      <c r="AB106" s="73">
        <f t="shared" si="32"/>
        <v>0.65304368812859692</v>
      </c>
      <c r="AC106" s="73">
        <f t="shared" si="32"/>
        <v>1.5052684395383842</v>
      </c>
      <c r="AD106" s="74">
        <f t="shared" si="32"/>
        <v>1.3270519891510462</v>
      </c>
      <c r="AE106" s="72">
        <f t="shared" si="32"/>
        <v>7.6016620121245146E-2</v>
      </c>
      <c r="AF106" s="73">
        <f t="shared" si="32"/>
        <v>0.15411950669605065</v>
      </c>
      <c r="AG106" s="73">
        <f t="shared" si="32"/>
        <v>8.0045789634500597E-2</v>
      </c>
      <c r="AH106" s="74">
        <f t="shared" si="32"/>
        <v>0.16139262748065239</v>
      </c>
      <c r="AI106" s="72">
        <f t="shared" si="32"/>
        <v>0.44530604336163609</v>
      </c>
      <c r="AJ106" s="73">
        <f t="shared" si="32"/>
        <v>9.3670933674264198E-2</v>
      </c>
      <c r="AK106" s="73">
        <f t="shared" si="32"/>
        <v>0.29892003085626123</v>
      </c>
      <c r="AL106" s="74">
        <f t="shared" si="32"/>
        <v>0.39762706429373096</v>
      </c>
      <c r="AM106" s="72">
        <f t="shared" si="32"/>
        <v>0.85804670588104148</v>
      </c>
      <c r="AN106" s="73">
        <f t="shared" si="32"/>
        <v>1.0800289865844142</v>
      </c>
      <c r="AO106" s="73">
        <f t="shared" si="32"/>
        <v>0.90902235016993604</v>
      </c>
      <c r="AP106" s="74">
        <f t="shared" si="32"/>
        <v>0.58004640371229699</v>
      </c>
      <c r="AQ106" s="72">
        <v>0.58004640371229699</v>
      </c>
      <c r="AR106" s="89">
        <f t="shared" ref="AR106" si="33">100*(AR107/AR$3)</f>
        <v>2.5139664804469275</v>
      </c>
      <c r="AS106" s="73"/>
      <c r="AT106" s="74"/>
    </row>
    <row r="107" spans="1:46" s="23" customFormat="1" ht="12.75" customHeight="1" x14ac:dyDescent="0.25">
      <c r="A107" s="80" t="s">
        <v>14</v>
      </c>
      <c r="B107" s="138">
        <v>0</v>
      </c>
      <c r="C107" s="121">
        <v>1</v>
      </c>
      <c r="D107" s="316">
        <v>1</v>
      </c>
      <c r="E107" s="316">
        <v>0</v>
      </c>
      <c r="F107" s="316">
        <v>0</v>
      </c>
      <c r="G107" s="316">
        <v>0</v>
      </c>
      <c r="H107" s="316">
        <v>0</v>
      </c>
      <c r="I107" s="316">
        <v>0</v>
      </c>
      <c r="K107" s="64">
        <v>48</v>
      </c>
      <c r="L107" s="44">
        <v>65</v>
      </c>
      <c r="M107" s="44">
        <v>94</v>
      </c>
      <c r="N107" s="49">
        <v>82</v>
      </c>
      <c r="O107" s="64">
        <v>47</v>
      </c>
      <c r="P107" s="44">
        <v>24</v>
      </c>
      <c r="Q107" s="44">
        <v>30</v>
      </c>
      <c r="R107" s="49">
        <v>28</v>
      </c>
      <c r="S107" s="64">
        <v>18</v>
      </c>
      <c r="T107" s="44">
        <v>29</v>
      </c>
      <c r="U107" s="44">
        <v>36</v>
      </c>
      <c r="V107" s="49">
        <v>48</v>
      </c>
      <c r="W107" s="64">
        <v>50</v>
      </c>
      <c r="X107" s="44">
        <v>34</v>
      </c>
      <c r="Y107" s="44">
        <v>24</v>
      </c>
      <c r="Z107" s="49">
        <v>14</v>
      </c>
      <c r="AA107" s="64">
        <v>14</v>
      </c>
      <c r="AB107" s="44">
        <v>9</v>
      </c>
      <c r="AC107" s="44">
        <v>20</v>
      </c>
      <c r="AD107" s="49">
        <v>18</v>
      </c>
      <c r="AE107" s="64">
        <v>1</v>
      </c>
      <c r="AF107" s="44">
        <v>2</v>
      </c>
      <c r="AG107" s="44">
        <v>1</v>
      </c>
      <c r="AH107" s="49">
        <v>2</v>
      </c>
      <c r="AI107" s="64">
        <v>5</v>
      </c>
      <c r="AJ107" s="44">
        <v>1</v>
      </c>
      <c r="AK107" s="44">
        <v>3</v>
      </c>
      <c r="AL107" s="49">
        <v>4</v>
      </c>
      <c r="AM107" s="64">
        <v>8</v>
      </c>
      <c r="AN107" s="44">
        <v>10</v>
      </c>
      <c r="AO107" s="44">
        <v>8</v>
      </c>
      <c r="AP107" s="49">
        <v>5</v>
      </c>
      <c r="AQ107" s="62">
        <v>5</v>
      </c>
      <c r="AR107" s="90">
        <v>18</v>
      </c>
      <c r="AS107" s="55"/>
      <c r="AT107" s="63"/>
    </row>
    <row r="108" spans="1:46" s="23" customFormat="1" ht="12.75" customHeight="1" x14ac:dyDescent="0.25">
      <c r="A108" s="76" t="s">
        <v>7</v>
      </c>
      <c r="B108" s="138">
        <v>0</v>
      </c>
      <c r="C108" s="121">
        <v>0</v>
      </c>
      <c r="D108" s="316">
        <v>0</v>
      </c>
      <c r="E108" s="316">
        <v>0</v>
      </c>
      <c r="F108" s="316">
        <v>0</v>
      </c>
      <c r="G108" s="316">
        <v>0</v>
      </c>
      <c r="H108" s="316">
        <v>0</v>
      </c>
      <c r="I108" s="316">
        <v>0</v>
      </c>
      <c r="K108" s="64">
        <v>42</v>
      </c>
      <c r="L108" s="44">
        <v>56</v>
      </c>
      <c r="M108" s="44">
        <v>89</v>
      </c>
      <c r="N108" s="49">
        <v>77</v>
      </c>
      <c r="O108" s="64">
        <v>44</v>
      </c>
      <c r="P108" s="44">
        <v>22</v>
      </c>
      <c r="Q108" s="44">
        <v>29</v>
      </c>
      <c r="R108" s="49">
        <v>27</v>
      </c>
      <c r="S108" s="64">
        <v>16</v>
      </c>
      <c r="T108" s="44">
        <v>26</v>
      </c>
      <c r="U108" s="44">
        <v>36</v>
      </c>
      <c r="V108" s="49">
        <v>46</v>
      </c>
      <c r="W108" s="64">
        <v>47</v>
      </c>
      <c r="X108" s="44">
        <v>25</v>
      </c>
      <c r="Y108" s="44">
        <v>23</v>
      </c>
      <c r="Z108" s="49">
        <v>13</v>
      </c>
      <c r="AA108" s="64">
        <v>12</v>
      </c>
      <c r="AB108" s="44">
        <v>9</v>
      </c>
      <c r="AC108" s="44">
        <v>19</v>
      </c>
      <c r="AD108" s="49">
        <v>18</v>
      </c>
      <c r="AE108" s="64">
        <v>0</v>
      </c>
      <c r="AF108" s="44">
        <v>0</v>
      </c>
      <c r="AG108" s="44">
        <v>0</v>
      </c>
      <c r="AH108" s="49">
        <v>0</v>
      </c>
      <c r="AI108" s="64">
        <v>1</v>
      </c>
      <c r="AJ108" s="44">
        <v>1</v>
      </c>
      <c r="AK108" s="44">
        <v>1</v>
      </c>
      <c r="AL108" s="49">
        <v>3</v>
      </c>
      <c r="AM108" s="64">
        <v>6</v>
      </c>
      <c r="AN108" s="44">
        <v>10</v>
      </c>
      <c r="AO108" s="44">
        <v>5</v>
      </c>
      <c r="AP108" s="49">
        <v>4</v>
      </c>
      <c r="AQ108" s="64">
        <v>3</v>
      </c>
      <c r="AR108" s="90">
        <v>18</v>
      </c>
      <c r="AS108" s="44"/>
      <c r="AT108" s="49"/>
    </row>
    <row r="109" spans="1:46" ht="12.75" customHeight="1" x14ac:dyDescent="0.25">
      <c r="A109" s="82" t="s">
        <v>170</v>
      </c>
      <c r="B109" s="405">
        <v>0</v>
      </c>
      <c r="C109" s="157">
        <v>0</v>
      </c>
      <c r="D109" s="317">
        <v>0</v>
      </c>
      <c r="E109" s="317">
        <v>0</v>
      </c>
      <c r="F109" s="317">
        <f t="shared" ref="F109:H109" si="34">(F108/(F4*90))*100</f>
        <v>0</v>
      </c>
      <c r="G109" s="317">
        <f t="shared" si="34"/>
        <v>0</v>
      </c>
      <c r="H109" s="317">
        <f t="shared" si="34"/>
        <v>0</v>
      </c>
      <c r="I109" s="317">
        <f t="shared" ref="I109" si="35">(I108/(I4*90))*100</f>
        <v>0</v>
      </c>
      <c r="K109" s="77">
        <f t="shared" ref="K109:AP109" si="36">100*(K108/K$4)</f>
        <v>6.8121609688406721</v>
      </c>
      <c r="L109" s="78">
        <f t="shared" si="36"/>
        <v>9.2431217898432152</v>
      </c>
      <c r="M109" s="78">
        <f t="shared" si="36"/>
        <v>14.504123883477357</v>
      </c>
      <c r="N109" s="79">
        <f t="shared" si="36"/>
        <v>11.973835138632968</v>
      </c>
      <c r="O109" s="77">
        <f t="shared" si="36"/>
        <v>7.0019056180082888</v>
      </c>
      <c r="P109" s="78">
        <f t="shared" si="36"/>
        <v>3.5331560039763836</v>
      </c>
      <c r="Q109" s="78">
        <f t="shared" si="36"/>
        <v>4.7116883013164479</v>
      </c>
      <c r="R109" s="79">
        <f t="shared" si="36"/>
        <v>4.2318441638695008</v>
      </c>
      <c r="S109" s="77">
        <f t="shared" si="36"/>
        <v>2.6513304464082608</v>
      </c>
      <c r="T109" s="78">
        <f t="shared" si="36"/>
        <v>4.0585814323536189</v>
      </c>
      <c r="U109" s="78">
        <f t="shared" si="36"/>
        <v>5.4768526091935215</v>
      </c>
      <c r="V109" s="79">
        <f t="shared" si="36"/>
        <v>6.882379628070499</v>
      </c>
      <c r="W109" s="77">
        <f t="shared" si="36"/>
        <v>7.7542391673935231</v>
      </c>
      <c r="X109" s="78">
        <f t="shared" si="36"/>
        <v>3.9885723827245347</v>
      </c>
      <c r="Y109" s="78">
        <f t="shared" si="36"/>
        <v>3.5375817086649115</v>
      </c>
      <c r="Z109" s="79">
        <f t="shared" si="36"/>
        <v>2.012581547840012</v>
      </c>
      <c r="AA109" s="77">
        <f t="shared" si="36"/>
        <v>1.9850363360071246</v>
      </c>
      <c r="AB109" s="78">
        <f t="shared" si="36"/>
        <v>1.5729810590779363</v>
      </c>
      <c r="AC109" s="78">
        <f t="shared" si="36"/>
        <v>3.5736677115987465</v>
      </c>
      <c r="AD109" s="79">
        <f t="shared" si="36"/>
        <v>3.173054687490128</v>
      </c>
      <c r="AE109" s="77">
        <f t="shared" si="36"/>
        <v>0</v>
      </c>
      <c r="AF109" s="78">
        <f t="shared" si="36"/>
        <v>0</v>
      </c>
      <c r="AG109" s="78">
        <f t="shared" si="36"/>
        <v>0</v>
      </c>
      <c r="AH109" s="79">
        <f t="shared" si="36"/>
        <v>0</v>
      </c>
      <c r="AI109" s="77">
        <f t="shared" si="36"/>
        <v>0.207489863488031</v>
      </c>
      <c r="AJ109" s="78">
        <f t="shared" si="36"/>
        <v>0.22546748136660771</v>
      </c>
      <c r="AK109" s="78">
        <f t="shared" si="36"/>
        <v>0.23387653043628215</v>
      </c>
      <c r="AL109" s="79">
        <f t="shared" si="36"/>
        <v>0.70006398434265504</v>
      </c>
      <c r="AM109" s="77">
        <f t="shared" si="36"/>
        <v>1.4738717925239306</v>
      </c>
      <c r="AN109" s="78">
        <f t="shared" si="36"/>
        <v>2.3266422216347702</v>
      </c>
      <c r="AO109" s="78">
        <f t="shared" si="36"/>
        <v>1.1313194700206632</v>
      </c>
      <c r="AP109" s="79">
        <f t="shared" si="36"/>
        <v>0.89985776441788234</v>
      </c>
      <c r="AQ109" s="77">
        <v>0.680203557212677</v>
      </c>
      <c r="AR109" s="125">
        <f>100*(AR108/AR$4)</f>
        <v>4.4009779951100247</v>
      </c>
      <c r="AS109" s="78"/>
      <c r="AT109" s="79"/>
    </row>
    <row r="110" spans="1:46" ht="12.75" customHeight="1" x14ac:dyDescent="0.25">
      <c r="A110" s="46" t="s">
        <v>8</v>
      </c>
      <c r="B110" s="139">
        <v>0</v>
      </c>
      <c r="C110" s="122">
        <v>0</v>
      </c>
      <c r="D110" s="179">
        <v>0</v>
      </c>
      <c r="E110" s="179">
        <v>0</v>
      </c>
      <c r="F110" s="179">
        <v>0</v>
      </c>
      <c r="G110" s="179">
        <v>0</v>
      </c>
      <c r="H110" s="179">
        <v>0</v>
      </c>
      <c r="I110" s="179">
        <v>0</v>
      </c>
      <c r="K110" s="64">
        <v>26</v>
      </c>
      <c r="L110" s="44">
        <v>37</v>
      </c>
      <c r="M110" s="44">
        <v>77</v>
      </c>
      <c r="N110" s="49">
        <v>44</v>
      </c>
      <c r="O110" s="64">
        <v>34</v>
      </c>
      <c r="P110" s="44">
        <v>13</v>
      </c>
      <c r="Q110" s="44">
        <v>20</v>
      </c>
      <c r="R110" s="49">
        <v>14</v>
      </c>
      <c r="S110" s="64">
        <v>9</v>
      </c>
      <c r="T110" s="44">
        <v>8</v>
      </c>
      <c r="U110" s="44">
        <v>6</v>
      </c>
      <c r="V110" s="49">
        <v>14</v>
      </c>
      <c r="W110" s="64">
        <v>8</v>
      </c>
      <c r="X110" s="44">
        <v>9</v>
      </c>
      <c r="Y110" s="44">
        <v>6</v>
      </c>
      <c r="Z110" s="49">
        <v>3</v>
      </c>
      <c r="AA110" s="64">
        <v>7</v>
      </c>
      <c r="AB110" s="44">
        <v>5</v>
      </c>
      <c r="AC110" s="44">
        <v>7</v>
      </c>
      <c r="AD110" s="49">
        <v>4</v>
      </c>
      <c r="AE110" s="64">
        <v>1</v>
      </c>
      <c r="AF110" s="44">
        <v>0</v>
      </c>
      <c r="AG110" s="44">
        <v>0</v>
      </c>
      <c r="AH110" s="49">
        <v>0</v>
      </c>
      <c r="AI110" s="64">
        <v>0</v>
      </c>
      <c r="AJ110" s="44">
        <v>0</v>
      </c>
      <c r="AK110" s="44">
        <v>0</v>
      </c>
      <c r="AL110" s="49">
        <v>0</v>
      </c>
      <c r="AM110" s="64">
        <v>0</v>
      </c>
      <c r="AN110" s="44">
        <v>1</v>
      </c>
      <c r="AO110" s="44">
        <v>0</v>
      </c>
      <c r="AP110" s="49">
        <v>0</v>
      </c>
      <c r="AQ110" s="64">
        <v>0</v>
      </c>
      <c r="AR110" s="91">
        <v>11</v>
      </c>
      <c r="AS110" s="44"/>
      <c r="AT110" s="49"/>
    </row>
    <row r="111" spans="1:46" ht="12.75" customHeight="1" x14ac:dyDescent="0.25">
      <c r="A111" s="46" t="s">
        <v>9</v>
      </c>
      <c r="B111" s="139">
        <v>0</v>
      </c>
      <c r="C111" s="122">
        <v>0</v>
      </c>
      <c r="D111" s="179">
        <v>0</v>
      </c>
      <c r="E111" s="179">
        <v>0</v>
      </c>
      <c r="F111" s="179">
        <v>0</v>
      </c>
      <c r="G111" s="179">
        <v>0</v>
      </c>
      <c r="H111" s="179">
        <v>0</v>
      </c>
      <c r="I111" s="179">
        <v>0</v>
      </c>
      <c r="K111" s="64">
        <v>5</v>
      </c>
      <c r="L111" s="44">
        <v>3</v>
      </c>
      <c r="M111" s="44">
        <v>3</v>
      </c>
      <c r="N111" s="49">
        <v>13</v>
      </c>
      <c r="O111" s="64">
        <v>4</v>
      </c>
      <c r="P111" s="44">
        <v>3</v>
      </c>
      <c r="Q111" s="44">
        <v>3</v>
      </c>
      <c r="R111" s="49">
        <v>5</v>
      </c>
      <c r="S111" s="64">
        <v>1</v>
      </c>
      <c r="T111" s="44">
        <v>6</v>
      </c>
      <c r="U111" s="44">
        <v>14</v>
      </c>
      <c r="V111" s="49">
        <v>21</v>
      </c>
      <c r="W111" s="64">
        <v>30</v>
      </c>
      <c r="X111" s="44">
        <v>8</v>
      </c>
      <c r="Y111" s="44">
        <v>9</v>
      </c>
      <c r="Z111" s="49">
        <v>5</v>
      </c>
      <c r="AA111" s="64">
        <v>3</v>
      </c>
      <c r="AB111" s="44">
        <v>1</v>
      </c>
      <c r="AC111" s="44">
        <v>2</v>
      </c>
      <c r="AD111" s="49">
        <v>3</v>
      </c>
      <c r="AE111" s="64">
        <v>0</v>
      </c>
      <c r="AF111" s="44">
        <v>0</v>
      </c>
      <c r="AG111" s="44">
        <v>0</v>
      </c>
      <c r="AH111" s="49">
        <v>0</v>
      </c>
      <c r="AI111" s="64">
        <v>0</v>
      </c>
      <c r="AJ111" s="44">
        <v>0</v>
      </c>
      <c r="AK111" s="44">
        <v>0</v>
      </c>
      <c r="AL111" s="49">
        <v>1</v>
      </c>
      <c r="AM111" s="64">
        <v>2</v>
      </c>
      <c r="AN111" s="44">
        <v>1</v>
      </c>
      <c r="AO111" s="44">
        <v>0</v>
      </c>
      <c r="AP111" s="49">
        <v>0</v>
      </c>
      <c r="AQ111" s="64">
        <v>0</v>
      </c>
      <c r="AR111" s="91">
        <v>1</v>
      </c>
      <c r="AS111" s="44"/>
      <c r="AT111" s="49"/>
    </row>
    <row r="112" spans="1:46" ht="12.75" customHeight="1" x14ac:dyDescent="0.25">
      <c r="A112" s="46" t="s">
        <v>10</v>
      </c>
      <c r="B112" s="139">
        <v>0</v>
      </c>
      <c r="C112" s="122">
        <v>0</v>
      </c>
      <c r="D112" s="179">
        <v>0</v>
      </c>
      <c r="E112" s="179">
        <v>0</v>
      </c>
      <c r="F112" s="179">
        <v>0</v>
      </c>
      <c r="G112" s="179">
        <v>0</v>
      </c>
      <c r="H112" s="179">
        <v>0</v>
      </c>
      <c r="I112" s="179">
        <v>0</v>
      </c>
      <c r="K112" s="64">
        <v>0</v>
      </c>
      <c r="L112" s="44">
        <v>2</v>
      </c>
      <c r="M112" s="44">
        <v>1</v>
      </c>
      <c r="N112" s="49">
        <v>2</v>
      </c>
      <c r="O112" s="64">
        <v>0</v>
      </c>
      <c r="P112" s="44">
        <v>0</v>
      </c>
      <c r="Q112" s="44">
        <v>0</v>
      </c>
      <c r="R112" s="49">
        <v>0</v>
      </c>
      <c r="S112" s="64">
        <v>1</v>
      </c>
      <c r="T112" s="44">
        <v>2</v>
      </c>
      <c r="U112" s="44">
        <v>0</v>
      </c>
      <c r="V112" s="49">
        <v>0</v>
      </c>
      <c r="W112" s="64">
        <v>0</v>
      </c>
      <c r="X112" s="44">
        <v>0</v>
      </c>
      <c r="Y112" s="44">
        <v>1</v>
      </c>
      <c r="Z112" s="49">
        <v>1</v>
      </c>
      <c r="AA112" s="64">
        <v>0</v>
      </c>
      <c r="AB112" s="44">
        <v>0</v>
      </c>
      <c r="AC112" s="44">
        <v>0</v>
      </c>
      <c r="AD112" s="49">
        <v>0</v>
      </c>
      <c r="AE112" s="64">
        <v>0</v>
      </c>
      <c r="AF112" s="44">
        <v>0</v>
      </c>
      <c r="AG112" s="44">
        <v>0</v>
      </c>
      <c r="AH112" s="49">
        <v>0</v>
      </c>
      <c r="AI112" s="64">
        <v>0</v>
      </c>
      <c r="AJ112" s="44">
        <v>0</v>
      </c>
      <c r="AK112" s="44">
        <v>0</v>
      </c>
      <c r="AL112" s="49">
        <v>0</v>
      </c>
      <c r="AM112" s="64">
        <v>0</v>
      </c>
      <c r="AN112" s="44">
        <v>1</v>
      </c>
      <c r="AO112" s="44">
        <v>1</v>
      </c>
      <c r="AP112" s="49">
        <v>1</v>
      </c>
      <c r="AQ112" s="64">
        <v>1</v>
      </c>
      <c r="AR112" s="91">
        <v>0</v>
      </c>
      <c r="AS112" s="44"/>
      <c r="AT112" s="49"/>
    </row>
    <row r="113" spans="1:46" ht="12.75" customHeight="1" x14ac:dyDescent="0.25">
      <c r="A113" s="46" t="s">
        <v>79</v>
      </c>
      <c r="B113" s="139">
        <v>1</v>
      </c>
      <c r="C113" s="122">
        <v>0</v>
      </c>
      <c r="D113" s="179">
        <v>0</v>
      </c>
      <c r="E113" s="179">
        <v>0</v>
      </c>
      <c r="F113" s="179">
        <v>0</v>
      </c>
      <c r="G113" s="179">
        <v>0</v>
      </c>
      <c r="H113" s="179">
        <v>0</v>
      </c>
      <c r="I113" s="179">
        <v>0</v>
      </c>
      <c r="K113" s="64">
        <v>0</v>
      </c>
      <c r="L113" s="44">
        <v>0</v>
      </c>
      <c r="M113" s="44">
        <v>0</v>
      </c>
      <c r="N113" s="49">
        <v>1</v>
      </c>
      <c r="O113" s="64">
        <v>0</v>
      </c>
      <c r="P113" s="44">
        <v>0</v>
      </c>
      <c r="Q113" s="44">
        <v>0</v>
      </c>
      <c r="R113" s="49">
        <v>0</v>
      </c>
      <c r="S113" s="64">
        <v>0</v>
      </c>
      <c r="T113" s="44">
        <v>0</v>
      </c>
      <c r="U113" s="44">
        <v>0</v>
      </c>
      <c r="V113" s="49">
        <v>2</v>
      </c>
      <c r="W113" s="64">
        <v>0</v>
      </c>
      <c r="X113" s="44">
        <v>0</v>
      </c>
      <c r="Y113" s="44">
        <v>0</v>
      </c>
      <c r="Z113" s="49">
        <v>0</v>
      </c>
      <c r="AA113" s="64">
        <v>0</v>
      </c>
      <c r="AB113" s="44">
        <v>0</v>
      </c>
      <c r="AC113" s="44">
        <v>0</v>
      </c>
      <c r="AD113" s="49">
        <v>0</v>
      </c>
      <c r="AE113" s="64">
        <v>0</v>
      </c>
      <c r="AF113" s="44">
        <v>0</v>
      </c>
      <c r="AG113" s="44">
        <v>0</v>
      </c>
      <c r="AH113" s="49">
        <v>0</v>
      </c>
      <c r="AI113" s="64">
        <v>0</v>
      </c>
      <c r="AJ113" s="44">
        <v>0</v>
      </c>
      <c r="AK113" s="44">
        <v>0</v>
      </c>
      <c r="AL113" s="49">
        <v>0</v>
      </c>
      <c r="AM113" s="64">
        <v>0</v>
      </c>
      <c r="AN113" s="44">
        <v>1</v>
      </c>
      <c r="AO113" s="44">
        <v>0</v>
      </c>
      <c r="AP113" s="49">
        <v>1</v>
      </c>
      <c r="AQ113" s="64">
        <v>1</v>
      </c>
      <c r="AR113" s="91">
        <v>1</v>
      </c>
      <c r="AS113" s="44"/>
      <c r="AT113" s="49"/>
    </row>
    <row r="114" spans="1:46" ht="12.75" customHeight="1" x14ac:dyDescent="0.25">
      <c r="A114" s="46" t="s">
        <v>49</v>
      </c>
      <c r="B114" s="139">
        <v>0</v>
      </c>
      <c r="C114" s="122">
        <v>0</v>
      </c>
      <c r="D114" s="179">
        <v>0</v>
      </c>
      <c r="E114" s="179">
        <v>0</v>
      </c>
      <c r="F114" s="179">
        <v>0</v>
      </c>
      <c r="G114" s="179">
        <v>0</v>
      </c>
      <c r="H114" s="179">
        <v>0</v>
      </c>
      <c r="I114" s="179">
        <v>0</v>
      </c>
      <c r="K114" s="64">
        <v>0</v>
      </c>
      <c r="L114" s="44">
        <v>0</v>
      </c>
      <c r="M114" s="44">
        <v>0</v>
      </c>
      <c r="N114" s="49">
        <v>0</v>
      </c>
      <c r="O114" s="64">
        <v>0</v>
      </c>
      <c r="P114" s="44">
        <v>0</v>
      </c>
      <c r="Q114" s="44">
        <v>0</v>
      </c>
      <c r="R114" s="49">
        <v>0</v>
      </c>
      <c r="S114" s="64">
        <v>0</v>
      </c>
      <c r="T114" s="44">
        <v>0</v>
      </c>
      <c r="U114" s="44">
        <v>0</v>
      </c>
      <c r="V114" s="49">
        <v>0</v>
      </c>
      <c r="W114" s="64">
        <v>0</v>
      </c>
      <c r="X114" s="44">
        <v>0</v>
      </c>
      <c r="Y114" s="44">
        <v>0</v>
      </c>
      <c r="Z114" s="49">
        <v>1</v>
      </c>
      <c r="AA114" s="64">
        <v>0</v>
      </c>
      <c r="AB114" s="44">
        <v>0</v>
      </c>
      <c r="AC114" s="44">
        <v>1</v>
      </c>
      <c r="AD114" s="49">
        <v>4</v>
      </c>
      <c r="AE114" s="64">
        <v>0</v>
      </c>
      <c r="AF114" s="44">
        <v>0</v>
      </c>
      <c r="AG114" s="44">
        <v>0</v>
      </c>
      <c r="AH114" s="49">
        <v>0</v>
      </c>
      <c r="AI114" s="64">
        <v>0</v>
      </c>
      <c r="AJ114" s="44">
        <v>0</v>
      </c>
      <c r="AK114" s="44">
        <v>0</v>
      </c>
      <c r="AL114" s="49">
        <v>0</v>
      </c>
      <c r="AM114" s="64">
        <v>1</v>
      </c>
      <c r="AN114" s="44">
        <v>0</v>
      </c>
      <c r="AO114" s="44">
        <v>0</v>
      </c>
      <c r="AP114" s="49">
        <v>0</v>
      </c>
      <c r="AQ114" s="64">
        <v>0</v>
      </c>
      <c r="AR114" s="91">
        <v>0</v>
      </c>
      <c r="AS114" s="44"/>
      <c r="AT114" s="49"/>
    </row>
    <row r="115" spans="1:46" ht="12.75" customHeight="1" x14ac:dyDescent="0.25">
      <c r="A115" s="46" t="s">
        <v>11</v>
      </c>
      <c r="B115" s="139">
        <v>0</v>
      </c>
      <c r="C115" s="122">
        <v>0</v>
      </c>
      <c r="D115" s="179">
        <v>0</v>
      </c>
      <c r="E115" s="179">
        <v>0</v>
      </c>
      <c r="F115" s="179">
        <v>0</v>
      </c>
      <c r="G115" s="179">
        <v>0</v>
      </c>
      <c r="H115" s="179">
        <v>0</v>
      </c>
      <c r="I115" s="179">
        <v>0</v>
      </c>
      <c r="K115" s="64">
        <v>4</v>
      </c>
      <c r="L115" s="44">
        <v>4</v>
      </c>
      <c r="M115" s="44">
        <v>2</v>
      </c>
      <c r="N115" s="49">
        <v>4</v>
      </c>
      <c r="O115" s="64">
        <v>3</v>
      </c>
      <c r="P115" s="44">
        <v>2</v>
      </c>
      <c r="Q115" s="44">
        <v>1</v>
      </c>
      <c r="R115" s="49">
        <v>1</v>
      </c>
      <c r="S115" s="64">
        <v>1</v>
      </c>
      <c r="T115" s="44">
        <v>3</v>
      </c>
      <c r="U115" s="44">
        <v>3</v>
      </c>
      <c r="V115" s="49">
        <v>2</v>
      </c>
      <c r="W115" s="64">
        <v>4</v>
      </c>
      <c r="X115" s="44">
        <v>1</v>
      </c>
      <c r="Y115" s="44">
        <v>1</v>
      </c>
      <c r="Z115" s="49">
        <v>1</v>
      </c>
      <c r="AA115" s="64">
        <v>1</v>
      </c>
      <c r="AB115" s="44">
        <v>1</v>
      </c>
      <c r="AC115" s="44">
        <v>2</v>
      </c>
      <c r="AD115" s="49">
        <v>0</v>
      </c>
      <c r="AE115" s="64">
        <v>0</v>
      </c>
      <c r="AF115" s="44">
        <v>0</v>
      </c>
      <c r="AG115" s="44">
        <v>0</v>
      </c>
      <c r="AH115" s="49">
        <v>0</v>
      </c>
      <c r="AI115" s="64">
        <v>0</v>
      </c>
      <c r="AJ115" s="44">
        <v>1</v>
      </c>
      <c r="AK115" s="44">
        <v>0</v>
      </c>
      <c r="AL115" s="49">
        <v>2</v>
      </c>
      <c r="AM115" s="64">
        <v>0</v>
      </c>
      <c r="AN115" s="44">
        <v>1</v>
      </c>
      <c r="AO115" s="44">
        <v>2</v>
      </c>
      <c r="AP115" s="49">
        <v>2</v>
      </c>
      <c r="AQ115" s="64">
        <v>1</v>
      </c>
      <c r="AR115" s="91">
        <v>4</v>
      </c>
      <c r="AS115" s="44"/>
      <c r="AT115" s="49"/>
    </row>
    <row r="116" spans="1:46" ht="12.75" customHeight="1" x14ac:dyDescent="0.25">
      <c r="A116" s="46" t="s">
        <v>12</v>
      </c>
      <c r="B116" s="139">
        <v>0</v>
      </c>
      <c r="C116" s="122">
        <v>0</v>
      </c>
      <c r="D116" s="179">
        <v>0</v>
      </c>
      <c r="E116" s="179">
        <v>0</v>
      </c>
      <c r="F116" s="179">
        <v>0</v>
      </c>
      <c r="G116" s="179">
        <v>0</v>
      </c>
      <c r="H116" s="179">
        <v>0</v>
      </c>
      <c r="I116" s="179">
        <v>0</v>
      </c>
      <c r="K116" s="64">
        <v>7</v>
      </c>
      <c r="L116" s="44">
        <v>7</v>
      </c>
      <c r="M116" s="44">
        <v>2</v>
      </c>
      <c r="N116" s="49">
        <v>3</v>
      </c>
      <c r="O116" s="64">
        <v>0</v>
      </c>
      <c r="P116" s="44">
        <v>0</v>
      </c>
      <c r="Q116" s="44">
        <v>1</v>
      </c>
      <c r="R116" s="49">
        <v>6</v>
      </c>
      <c r="S116" s="64">
        <v>1</v>
      </c>
      <c r="T116" s="44">
        <v>2</v>
      </c>
      <c r="U116" s="44">
        <v>5</v>
      </c>
      <c r="V116" s="49">
        <v>3</v>
      </c>
      <c r="W116" s="64">
        <v>0</v>
      </c>
      <c r="X116" s="44">
        <v>5</v>
      </c>
      <c r="Y116" s="44">
        <v>5</v>
      </c>
      <c r="Z116" s="49">
        <v>2</v>
      </c>
      <c r="AA116" s="64">
        <v>0</v>
      </c>
      <c r="AB116" s="44">
        <v>1</v>
      </c>
      <c r="AC116" s="44">
        <v>4</v>
      </c>
      <c r="AD116" s="49">
        <v>5</v>
      </c>
      <c r="AE116" s="64">
        <v>0</v>
      </c>
      <c r="AF116" s="44">
        <v>0</v>
      </c>
      <c r="AG116" s="44">
        <v>0</v>
      </c>
      <c r="AH116" s="49">
        <v>0</v>
      </c>
      <c r="AI116" s="64">
        <v>0</v>
      </c>
      <c r="AJ116" s="44">
        <v>0</v>
      </c>
      <c r="AK116" s="44">
        <v>0</v>
      </c>
      <c r="AL116" s="49">
        <v>0</v>
      </c>
      <c r="AM116" s="64">
        <v>2</v>
      </c>
      <c r="AN116" s="44">
        <v>3</v>
      </c>
      <c r="AO116" s="44">
        <v>2</v>
      </c>
      <c r="AP116" s="49">
        <v>0</v>
      </c>
      <c r="AQ116" s="64">
        <v>0</v>
      </c>
      <c r="AR116" s="91">
        <v>1</v>
      </c>
      <c r="AS116" s="44"/>
      <c r="AT116" s="49"/>
    </row>
    <row r="117" spans="1:46" ht="12.75" customHeight="1" x14ac:dyDescent="0.25">
      <c r="A117" s="46" t="s">
        <v>50</v>
      </c>
      <c r="B117" s="139">
        <v>0</v>
      </c>
      <c r="C117" s="122">
        <v>0</v>
      </c>
      <c r="D117" s="179">
        <v>0</v>
      </c>
      <c r="E117" s="179">
        <v>0</v>
      </c>
      <c r="F117" s="179">
        <v>0</v>
      </c>
      <c r="G117" s="179">
        <v>0</v>
      </c>
      <c r="H117" s="179">
        <v>0</v>
      </c>
      <c r="I117" s="179">
        <v>0</v>
      </c>
      <c r="K117" s="64">
        <v>0</v>
      </c>
      <c r="L117" s="44">
        <v>0</v>
      </c>
      <c r="M117" s="44">
        <v>0</v>
      </c>
      <c r="N117" s="49">
        <v>0</v>
      </c>
      <c r="O117" s="64">
        <v>0</v>
      </c>
      <c r="P117" s="44">
        <v>0</v>
      </c>
      <c r="Q117" s="44">
        <v>0</v>
      </c>
      <c r="R117" s="49">
        <v>0</v>
      </c>
      <c r="S117" s="64">
        <v>0</v>
      </c>
      <c r="T117" s="44">
        <v>0</v>
      </c>
      <c r="U117" s="44">
        <v>0</v>
      </c>
      <c r="V117" s="49">
        <v>0</v>
      </c>
      <c r="W117" s="64">
        <v>0</v>
      </c>
      <c r="X117" s="44">
        <v>0</v>
      </c>
      <c r="Y117" s="44">
        <v>0</v>
      </c>
      <c r="Z117" s="49">
        <v>0</v>
      </c>
      <c r="AA117" s="64">
        <v>0</v>
      </c>
      <c r="AB117" s="44">
        <v>0</v>
      </c>
      <c r="AC117" s="44">
        <v>0</v>
      </c>
      <c r="AD117" s="49">
        <v>0</v>
      </c>
      <c r="AE117" s="64">
        <v>0</v>
      </c>
      <c r="AF117" s="44">
        <v>0</v>
      </c>
      <c r="AG117" s="44">
        <v>0</v>
      </c>
      <c r="AH117" s="49">
        <v>0</v>
      </c>
      <c r="AI117" s="64">
        <v>0</v>
      </c>
      <c r="AJ117" s="44">
        <v>0</v>
      </c>
      <c r="AK117" s="44">
        <v>0</v>
      </c>
      <c r="AL117" s="49">
        <v>0</v>
      </c>
      <c r="AM117" s="64">
        <v>0</v>
      </c>
      <c r="AN117" s="44">
        <v>0</v>
      </c>
      <c r="AO117" s="44">
        <v>0</v>
      </c>
      <c r="AP117" s="49">
        <v>0</v>
      </c>
      <c r="AQ117" s="64">
        <v>0</v>
      </c>
      <c r="AR117" s="91">
        <v>0</v>
      </c>
      <c r="AS117" s="44"/>
      <c r="AT117" s="49"/>
    </row>
    <row r="118" spans="1:46" ht="12.75" customHeight="1" x14ac:dyDescent="0.25">
      <c r="A118" s="83" t="s">
        <v>75</v>
      </c>
      <c r="B118" s="139">
        <v>0</v>
      </c>
      <c r="C118" s="122">
        <v>0</v>
      </c>
      <c r="D118" s="179">
        <v>0</v>
      </c>
      <c r="E118" s="179">
        <v>0</v>
      </c>
      <c r="F118" s="179">
        <v>0</v>
      </c>
      <c r="G118" s="179">
        <v>0</v>
      </c>
      <c r="H118" s="179">
        <v>0</v>
      </c>
      <c r="I118" s="179">
        <v>0</v>
      </c>
      <c r="K118" s="64">
        <v>0</v>
      </c>
      <c r="L118" s="44">
        <v>0</v>
      </c>
      <c r="M118" s="44">
        <v>0</v>
      </c>
      <c r="N118" s="49">
        <v>0</v>
      </c>
      <c r="O118" s="64">
        <v>0</v>
      </c>
      <c r="P118" s="44">
        <v>0</v>
      </c>
      <c r="Q118" s="44">
        <v>0</v>
      </c>
      <c r="R118" s="49">
        <v>0</v>
      </c>
      <c r="S118" s="64">
        <v>0</v>
      </c>
      <c r="T118" s="44">
        <v>0</v>
      </c>
      <c r="U118" s="44">
        <v>0</v>
      </c>
      <c r="V118" s="49">
        <v>0</v>
      </c>
      <c r="W118" s="64">
        <v>0</v>
      </c>
      <c r="X118" s="44">
        <v>0</v>
      </c>
      <c r="Y118" s="44">
        <v>0</v>
      </c>
      <c r="Z118" s="49">
        <v>0</v>
      </c>
      <c r="AA118" s="64">
        <v>0</v>
      </c>
      <c r="AB118" s="44">
        <v>0</v>
      </c>
      <c r="AC118" s="44">
        <v>2</v>
      </c>
      <c r="AD118" s="49">
        <v>2</v>
      </c>
      <c r="AE118" s="64">
        <v>0</v>
      </c>
      <c r="AF118" s="44">
        <v>0</v>
      </c>
      <c r="AG118" s="44">
        <v>0</v>
      </c>
      <c r="AH118" s="49">
        <v>0</v>
      </c>
      <c r="AI118" s="64">
        <v>0</v>
      </c>
      <c r="AJ118" s="44">
        <v>0</v>
      </c>
      <c r="AK118" s="44">
        <v>1</v>
      </c>
      <c r="AL118" s="49">
        <v>0</v>
      </c>
      <c r="AM118" s="64">
        <v>0</v>
      </c>
      <c r="AN118" s="44">
        <v>0</v>
      </c>
      <c r="AO118" s="44">
        <v>0</v>
      </c>
      <c r="AP118" s="49">
        <v>0</v>
      </c>
      <c r="AQ118" s="64">
        <v>0</v>
      </c>
      <c r="AR118" s="91">
        <v>0</v>
      </c>
      <c r="AS118" s="44"/>
      <c r="AT118" s="49"/>
    </row>
    <row r="119" spans="1:46" ht="12.75" customHeight="1" x14ac:dyDescent="0.25">
      <c r="A119" s="83" t="s">
        <v>76</v>
      </c>
      <c r="B119" s="139">
        <v>1</v>
      </c>
      <c r="C119" s="122">
        <v>0</v>
      </c>
      <c r="D119" s="179">
        <v>0</v>
      </c>
      <c r="E119" s="179">
        <v>0</v>
      </c>
      <c r="F119" s="179">
        <v>0</v>
      </c>
      <c r="G119" s="179">
        <v>0</v>
      </c>
      <c r="H119" s="179">
        <v>0</v>
      </c>
      <c r="I119" s="179">
        <v>0</v>
      </c>
      <c r="K119" s="64">
        <v>0</v>
      </c>
      <c r="L119" s="44">
        <v>0</v>
      </c>
      <c r="M119" s="44">
        <v>0</v>
      </c>
      <c r="N119" s="49">
        <v>0</v>
      </c>
      <c r="O119" s="64">
        <v>0</v>
      </c>
      <c r="P119" s="44">
        <v>0</v>
      </c>
      <c r="Q119" s="44">
        <v>0</v>
      </c>
      <c r="R119" s="49">
        <v>0</v>
      </c>
      <c r="S119" s="64">
        <v>0</v>
      </c>
      <c r="T119" s="44">
        <v>0</v>
      </c>
      <c r="U119" s="44">
        <v>0</v>
      </c>
      <c r="V119" s="49">
        <v>0</v>
      </c>
      <c r="W119" s="64">
        <v>0</v>
      </c>
      <c r="X119" s="44">
        <v>0</v>
      </c>
      <c r="Y119" s="44">
        <v>0</v>
      </c>
      <c r="Z119" s="49">
        <v>0</v>
      </c>
      <c r="AA119" s="64">
        <v>0</v>
      </c>
      <c r="AB119" s="44">
        <v>0</v>
      </c>
      <c r="AC119" s="44">
        <v>0</v>
      </c>
      <c r="AD119" s="49">
        <v>0</v>
      </c>
      <c r="AE119" s="64">
        <v>0</v>
      </c>
      <c r="AF119" s="44">
        <v>0</v>
      </c>
      <c r="AG119" s="44">
        <v>0</v>
      </c>
      <c r="AH119" s="49">
        <v>0</v>
      </c>
      <c r="AI119" s="64">
        <v>0</v>
      </c>
      <c r="AJ119" s="44">
        <v>0</v>
      </c>
      <c r="AK119" s="44">
        <v>0</v>
      </c>
      <c r="AL119" s="49">
        <v>0</v>
      </c>
      <c r="AM119" s="64">
        <v>0</v>
      </c>
      <c r="AN119" s="44">
        <v>0</v>
      </c>
      <c r="AO119" s="44">
        <v>0</v>
      </c>
      <c r="AP119" s="49">
        <v>0</v>
      </c>
      <c r="AQ119" s="64">
        <v>0</v>
      </c>
      <c r="AR119" s="91">
        <v>0</v>
      </c>
      <c r="AS119" s="44"/>
      <c r="AT119" s="49"/>
    </row>
    <row r="120" spans="1:46" ht="12.75" customHeight="1" x14ac:dyDescent="0.25">
      <c r="A120" s="83" t="s">
        <v>77</v>
      </c>
      <c r="B120" s="139">
        <v>0</v>
      </c>
      <c r="C120" s="122">
        <v>0</v>
      </c>
      <c r="D120" s="179">
        <v>0</v>
      </c>
      <c r="E120" s="179">
        <v>0</v>
      </c>
      <c r="F120" s="179">
        <v>0</v>
      </c>
      <c r="G120" s="179">
        <v>0</v>
      </c>
      <c r="H120" s="179">
        <v>0</v>
      </c>
      <c r="I120" s="179">
        <v>0</v>
      </c>
      <c r="K120" s="64">
        <v>0</v>
      </c>
      <c r="L120" s="44">
        <v>0</v>
      </c>
      <c r="M120" s="44">
        <v>0</v>
      </c>
      <c r="N120" s="49">
        <v>0</v>
      </c>
      <c r="O120" s="64">
        <v>0</v>
      </c>
      <c r="P120" s="44">
        <v>0</v>
      </c>
      <c r="Q120" s="44">
        <v>0</v>
      </c>
      <c r="R120" s="49">
        <v>0</v>
      </c>
      <c r="S120" s="64">
        <v>0</v>
      </c>
      <c r="T120" s="44">
        <v>0</v>
      </c>
      <c r="U120" s="44">
        <v>0</v>
      </c>
      <c r="V120" s="49">
        <v>0</v>
      </c>
      <c r="W120" s="64">
        <v>0</v>
      </c>
      <c r="X120" s="44">
        <v>0</v>
      </c>
      <c r="Y120" s="44">
        <v>0</v>
      </c>
      <c r="Z120" s="49">
        <v>0</v>
      </c>
      <c r="AA120" s="64">
        <v>0</v>
      </c>
      <c r="AB120" s="44">
        <v>0</v>
      </c>
      <c r="AC120" s="44">
        <v>1</v>
      </c>
      <c r="AD120" s="49">
        <v>0</v>
      </c>
      <c r="AE120" s="64">
        <v>0</v>
      </c>
      <c r="AF120" s="44">
        <v>0</v>
      </c>
      <c r="AG120" s="44">
        <v>0</v>
      </c>
      <c r="AH120" s="49">
        <v>0</v>
      </c>
      <c r="AI120" s="64">
        <v>1</v>
      </c>
      <c r="AJ120" s="44">
        <v>0</v>
      </c>
      <c r="AK120" s="44">
        <v>0</v>
      </c>
      <c r="AL120" s="49">
        <v>0</v>
      </c>
      <c r="AM120" s="64">
        <v>0</v>
      </c>
      <c r="AN120" s="44">
        <v>0</v>
      </c>
      <c r="AO120" s="44">
        <v>0</v>
      </c>
      <c r="AP120" s="49">
        <v>0</v>
      </c>
      <c r="AQ120" s="64">
        <v>0</v>
      </c>
      <c r="AR120" s="91">
        <v>0</v>
      </c>
      <c r="AS120" s="44"/>
      <c r="AT120" s="49"/>
    </row>
    <row r="121" spans="1:46" ht="12.75" customHeight="1" x14ac:dyDescent="0.25">
      <c r="A121" s="83" t="s">
        <v>78</v>
      </c>
      <c r="B121" s="139">
        <v>0</v>
      </c>
      <c r="C121" s="122">
        <v>0</v>
      </c>
      <c r="D121" s="179">
        <v>0</v>
      </c>
      <c r="E121" s="179">
        <v>0</v>
      </c>
      <c r="F121" s="179">
        <v>0</v>
      </c>
      <c r="G121" s="179">
        <v>0</v>
      </c>
      <c r="H121" s="179">
        <v>0</v>
      </c>
      <c r="I121" s="179">
        <v>0</v>
      </c>
      <c r="K121" s="64">
        <v>0</v>
      </c>
      <c r="L121" s="44">
        <v>0</v>
      </c>
      <c r="M121" s="44">
        <v>0</v>
      </c>
      <c r="N121" s="49">
        <v>0</v>
      </c>
      <c r="O121" s="64">
        <v>0</v>
      </c>
      <c r="P121" s="44">
        <v>0</v>
      </c>
      <c r="Q121" s="44">
        <v>0</v>
      </c>
      <c r="R121" s="49">
        <v>0</v>
      </c>
      <c r="S121" s="64">
        <v>0</v>
      </c>
      <c r="T121" s="44">
        <v>0</v>
      </c>
      <c r="U121" s="44">
        <v>0</v>
      </c>
      <c r="V121" s="49">
        <v>0</v>
      </c>
      <c r="W121" s="64">
        <v>0</v>
      </c>
      <c r="X121" s="44">
        <v>0</v>
      </c>
      <c r="Y121" s="44">
        <v>0</v>
      </c>
      <c r="Z121" s="49">
        <v>0</v>
      </c>
      <c r="AA121" s="64">
        <v>0</v>
      </c>
      <c r="AB121" s="44">
        <v>0</v>
      </c>
      <c r="AC121" s="44">
        <v>0</v>
      </c>
      <c r="AD121" s="49">
        <v>0</v>
      </c>
      <c r="AE121" s="64">
        <v>0</v>
      </c>
      <c r="AF121" s="44">
        <v>0</v>
      </c>
      <c r="AG121" s="44">
        <v>0</v>
      </c>
      <c r="AH121" s="49">
        <v>0</v>
      </c>
      <c r="AI121" s="64">
        <v>0</v>
      </c>
      <c r="AJ121" s="44">
        <v>0</v>
      </c>
      <c r="AK121" s="44">
        <v>0</v>
      </c>
      <c r="AL121" s="49">
        <v>0</v>
      </c>
      <c r="AM121" s="64">
        <v>0</v>
      </c>
      <c r="AN121" s="44">
        <v>0</v>
      </c>
      <c r="AO121" s="44">
        <v>0</v>
      </c>
      <c r="AP121" s="49">
        <v>0</v>
      </c>
      <c r="AQ121" s="64">
        <v>0</v>
      </c>
      <c r="AR121" s="91">
        <v>0</v>
      </c>
      <c r="AS121" s="44"/>
      <c r="AT121" s="49"/>
    </row>
    <row r="122" spans="1:46" ht="12.75" customHeight="1" thickBot="1" x14ac:dyDescent="0.3">
      <c r="A122" s="87" t="s">
        <v>15</v>
      </c>
      <c r="B122" s="140">
        <v>0</v>
      </c>
      <c r="C122" s="123">
        <v>0</v>
      </c>
      <c r="D122" s="129">
        <v>0</v>
      </c>
      <c r="E122" s="129">
        <v>0</v>
      </c>
      <c r="F122" s="129">
        <v>0</v>
      </c>
      <c r="G122" s="129">
        <v>0</v>
      </c>
      <c r="H122" s="129">
        <v>0</v>
      </c>
      <c r="I122" s="129">
        <v>0</v>
      </c>
      <c r="K122" s="64">
        <v>0</v>
      </c>
      <c r="L122" s="44">
        <v>1</v>
      </c>
      <c r="M122" s="44">
        <v>1</v>
      </c>
      <c r="N122" s="49">
        <v>1</v>
      </c>
      <c r="O122" s="64">
        <v>1</v>
      </c>
      <c r="P122" s="44">
        <v>1</v>
      </c>
      <c r="Q122" s="44">
        <v>1</v>
      </c>
      <c r="R122" s="49">
        <v>0</v>
      </c>
      <c r="S122" s="64">
        <v>0</v>
      </c>
      <c r="T122" s="44">
        <v>1</v>
      </c>
      <c r="U122" s="44">
        <v>3</v>
      </c>
      <c r="V122" s="49">
        <v>0</v>
      </c>
      <c r="W122" s="64">
        <v>4</v>
      </c>
      <c r="X122" s="44">
        <v>0</v>
      </c>
      <c r="Y122" s="44">
        <v>0</v>
      </c>
      <c r="Z122" s="49">
        <v>0</v>
      </c>
      <c r="AA122" s="64">
        <v>0</v>
      </c>
      <c r="AB122" s="44">
        <v>0</v>
      </c>
      <c r="AC122" s="44">
        <v>0</v>
      </c>
      <c r="AD122" s="49">
        <v>0</v>
      </c>
      <c r="AE122" s="64">
        <v>0</v>
      </c>
      <c r="AF122" s="44">
        <v>0</v>
      </c>
      <c r="AG122" s="44">
        <v>0</v>
      </c>
      <c r="AH122" s="49">
        <v>0</v>
      </c>
      <c r="AI122" s="64">
        <v>0</v>
      </c>
      <c r="AJ122" s="44">
        <v>0</v>
      </c>
      <c r="AK122" s="44">
        <v>0</v>
      </c>
      <c r="AL122" s="49">
        <v>0</v>
      </c>
      <c r="AM122" s="64">
        <v>1</v>
      </c>
      <c r="AN122" s="44">
        <v>2</v>
      </c>
      <c r="AO122" s="44">
        <v>1</v>
      </c>
      <c r="AP122" s="49">
        <v>0</v>
      </c>
      <c r="AQ122" s="64">
        <v>0</v>
      </c>
      <c r="AR122" s="92">
        <v>0</v>
      </c>
      <c r="AS122" s="44"/>
      <c r="AT122" s="49"/>
    </row>
    <row r="123" spans="1:46" s="23" customFormat="1" ht="12.75" customHeight="1" x14ac:dyDescent="0.25">
      <c r="A123" s="26" t="s">
        <v>17</v>
      </c>
      <c r="B123" s="141">
        <v>0</v>
      </c>
      <c r="C123" s="124">
        <v>1</v>
      </c>
      <c r="D123" s="318">
        <v>1</v>
      </c>
      <c r="E123" s="318">
        <v>0</v>
      </c>
      <c r="F123" s="318">
        <v>0</v>
      </c>
      <c r="G123" s="318">
        <v>0</v>
      </c>
      <c r="H123" s="318">
        <v>0</v>
      </c>
      <c r="I123" s="318">
        <v>0</v>
      </c>
      <c r="K123" s="64">
        <v>6</v>
      </c>
      <c r="L123" s="44">
        <v>9</v>
      </c>
      <c r="M123" s="44">
        <v>5</v>
      </c>
      <c r="N123" s="49">
        <v>5</v>
      </c>
      <c r="O123" s="64">
        <v>3</v>
      </c>
      <c r="P123" s="44">
        <v>2</v>
      </c>
      <c r="Q123" s="44">
        <v>1</v>
      </c>
      <c r="R123" s="49">
        <v>1</v>
      </c>
      <c r="S123" s="64">
        <v>2</v>
      </c>
      <c r="T123" s="44">
        <v>3</v>
      </c>
      <c r="U123" s="44">
        <v>0</v>
      </c>
      <c r="V123" s="49">
        <v>2</v>
      </c>
      <c r="W123" s="64">
        <v>3</v>
      </c>
      <c r="X123" s="44">
        <v>9</v>
      </c>
      <c r="Y123" s="44">
        <v>0</v>
      </c>
      <c r="Z123" s="49">
        <v>1</v>
      </c>
      <c r="AA123" s="64">
        <v>2</v>
      </c>
      <c r="AB123" s="44">
        <v>0</v>
      </c>
      <c r="AC123" s="44">
        <v>1</v>
      </c>
      <c r="AD123" s="49">
        <v>0</v>
      </c>
      <c r="AE123" s="64">
        <v>0</v>
      </c>
      <c r="AF123" s="44">
        <v>2</v>
      </c>
      <c r="AG123" s="44">
        <v>1</v>
      </c>
      <c r="AH123" s="49">
        <v>2</v>
      </c>
      <c r="AI123" s="64">
        <v>4</v>
      </c>
      <c r="AJ123" s="44">
        <v>0</v>
      </c>
      <c r="AK123" s="44">
        <v>2</v>
      </c>
      <c r="AL123" s="49">
        <v>1</v>
      </c>
      <c r="AM123" s="64">
        <v>2</v>
      </c>
      <c r="AN123" s="44">
        <v>0</v>
      </c>
      <c r="AO123" s="44">
        <v>2</v>
      </c>
      <c r="AP123" s="49">
        <v>1</v>
      </c>
      <c r="AQ123" s="64">
        <v>2</v>
      </c>
      <c r="AR123" s="48">
        <v>0</v>
      </c>
      <c r="AS123" s="44"/>
      <c r="AT123" s="49"/>
    </row>
    <row r="124" spans="1:46" ht="12.75" customHeight="1" x14ac:dyDescent="0.25">
      <c r="A124" s="82" t="s">
        <v>170</v>
      </c>
      <c r="B124" s="405">
        <v>0</v>
      </c>
      <c r="C124" s="157">
        <v>1.443001443001443E-2</v>
      </c>
      <c r="D124" s="317">
        <v>1.443001443001443E-2</v>
      </c>
      <c r="E124" s="317">
        <v>0</v>
      </c>
      <c r="F124" s="317">
        <f t="shared" ref="F124:H124" si="37">(F123/(F19*90))*100</f>
        <v>0</v>
      </c>
      <c r="G124" s="317">
        <f t="shared" si="37"/>
        <v>0</v>
      </c>
      <c r="H124" s="317">
        <f t="shared" si="37"/>
        <v>0</v>
      </c>
      <c r="I124" s="317">
        <f t="shared" ref="I124" si="38">(I123/(I19*90))*100</f>
        <v>0</v>
      </c>
      <c r="K124" s="77">
        <f t="shared" ref="K124:AP124" si="39">100*(K123/K$19)</f>
        <v>0.70476791916640347</v>
      </c>
      <c r="L124" s="78">
        <f t="shared" si="39"/>
        <v>1.1336087221507414</v>
      </c>
      <c r="M124" s="78">
        <f t="shared" si="39"/>
        <v>0.65160729800173756</v>
      </c>
      <c r="N124" s="79">
        <f t="shared" si="39"/>
        <v>0.67144136078782457</v>
      </c>
      <c r="O124" s="77">
        <f t="shared" si="39"/>
        <v>0.40871934604904631</v>
      </c>
      <c r="P124" s="78">
        <f t="shared" si="39"/>
        <v>0.27088036117381487</v>
      </c>
      <c r="Q124" s="78">
        <f t="shared" si="39"/>
        <v>0.1366742596810934</v>
      </c>
      <c r="R124" s="79">
        <f t="shared" si="39"/>
        <v>0.13711151736745886</v>
      </c>
      <c r="S124" s="77">
        <f t="shared" si="39"/>
        <v>0.27359781121751026</v>
      </c>
      <c r="T124" s="78">
        <f t="shared" si="39"/>
        <v>0.41039671682626538</v>
      </c>
      <c r="U124" s="78">
        <f t="shared" si="39"/>
        <v>0</v>
      </c>
      <c r="V124" s="79">
        <f t="shared" si="39"/>
        <v>0.25641025641025639</v>
      </c>
      <c r="W124" s="77">
        <f t="shared" si="39"/>
        <v>0.37783375314861462</v>
      </c>
      <c r="X124" s="78">
        <f t="shared" si="39"/>
        <v>1.1402027027027026</v>
      </c>
      <c r="Y124" s="78">
        <f t="shared" si="39"/>
        <v>0</v>
      </c>
      <c r="Z124" s="79">
        <f t="shared" si="39"/>
        <v>0.12412081092263137</v>
      </c>
      <c r="AA124" s="77">
        <f t="shared" si="39"/>
        <v>0.26052974381241861</v>
      </c>
      <c r="AB124" s="78">
        <f t="shared" si="39"/>
        <v>0</v>
      </c>
      <c r="AC124" s="78">
        <f t="shared" si="39"/>
        <v>0.12547051442910914</v>
      </c>
      <c r="AD124" s="79">
        <f t="shared" si="39"/>
        <v>0</v>
      </c>
      <c r="AE124" s="77">
        <f t="shared" si="39"/>
        <v>0</v>
      </c>
      <c r="AF124" s="78">
        <f t="shared" si="39"/>
        <v>0.25822227384610968</v>
      </c>
      <c r="AG124" s="78">
        <f t="shared" si="39"/>
        <v>0.13451608304043539</v>
      </c>
      <c r="AH124" s="79">
        <f t="shared" si="39"/>
        <v>0.27499131411843841</v>
      </c>
      <c r="AI124" s="77">
        <f t="shared" si="39"/>
        <v>0.62414955428674967</v>
      </c>
      <c r="AJ124" s="78">
        <f t="shared" si="39"/>
        <v>0</v>
      </c>
      <c r="AK124" s="78">
        <f t="shared" si="39"/>
        <v>0.34719999999999995</v>
      </c>
      <c r="AL124" s="79">
        <f t="shared" si="39"/>
        <v>0.17317952012513615</v>
      </c>
      <c r="AM124" s="77">
        <f t="shared" si="39"/>
        <v>0.38076443578284969</v>
      </c>
      <c r="AN124" s="78">
        <f t="shared" si="39"/>
        <v>0</v>
      </c>
      <c r="AO124" s="78">
        <f t="shared" si="39"/>
        <v>0.45651202469938251</v>
      </c>
      <c r="AP124" s="79">
        <f t="shared" si="39"/>
        <v>0.23980815347721821</v>
      </c>
      <c r="AQ124" s="77">
        <v>0.49019607843137253</v>
      </c>
      <c r="AR124" s="125">
        <f>100*(AR123/AR$19)</f>
        <v>0</v>
      </c>
      <c r="AS124" s="78"/>
      <c r="AT124" s="79"/>
    </row>
    <row r="125" spans="1:46" ht="12.75" customHeight="1" x14ac:dyDescent="0.25">
      <c r="A125" s="46" t="s">
        <v>18</v>
      </c>
      <c r="B125" s="139">
        <v>0</v>
      </c>
      <c r="C125" s="122">
        <v>0</v>
      </c>
      <c r="D125" s="179">
        <v>1</v>
      </c>
      <c r="E125" s="179">
        <v>0</v>
      </c>
      <c r="F125" s="179">
        <v>0</v>
      </c>
      <c r="G125" s="179">
        <v>0</v>
      </c>
      <c r="H125" s="179">
        <v>0</v>
      </c>
      <c r="I125" s="179">
        <v>0</v>
      </c>
      <c r="K125" s="64">
        <v>3</v>
      </c>
      <c r="L125" s="44">
        <v>9</v>
      </c>
      <c r="M125" s="44">
        <v>4</v>
      </c>
      <c r="N125" s="49">
        <v>5</v>
      </c>
      <c r="O125" s="64">
        <v>2</v>
      </c>
      <c r="P125" s="44">
        <v>1</v>
      </c>
      <c r="Q125" s="44">
        <v>1</v>
      </c>
      <c r="R125" s="49">
        <v>1</v>
      </c>
      <c r="S125" s="64">
        <v>2</v>
      </c>
      <c r="T125" s="44">
        <v>3</v>
      </c>
      <c r="U125" s="44">
        <v>0</v>
      </c>
      <c r="V125" s="49">
        <v>2</v>
      </c>
      <c r="W125" s="64">
        <v>3</v>
      </c>
      <c r="X125" s="44">
        <v>8</v>
      </c>
      <c r="Y125" s="44">
        <v>1</v>
      </c>
      <c r="Z125" s="49">
        <v>1</v>
      </c>
      <c r="AA125" s="64">
        <v>2</v>
      </c>
      <c r="AB125" s="44">
        <v>0</v>
      </c>
      <c r="AC125" s="44">
        <v>0</v>
      </c>
      <c r="AD125" s="49">
        <v>0</v>
      </c>
      <c r="AE125" s="64">
        <v>0</v>
      </c>
      <c r="AF125" s="44">
        <v>1</v>
      </c>
      <c r="AG125" s="44">
        <v>1</v>
      </c>
      <c r="AH125" s="49">
        <v>2</v>
      </c>
      <c r="AI125" s="64">
        <v>2</v>
      </c>
      <c r="AJ125" s="44">
        <v>0</v>
      </c>
      <c r="AK125" s="44">
        <v>1</v>
      </c>
      <c r="AL125" s="49">
        <v>1</v>
      </c>
      <c r="AM125" s="64">
        <v>2</v>
      </c>
      <c r="AN125" s="44">
        <v>0</v>
      </c>
      <c r="AO125" s="44">
        <v>2</v>
      </c>
      <c r="AP125" s="49">
        <v>1</v>
      </c>
      <c r="AQ125" s="64">
        <v>2</v>
      </c>
      <c r="AR125" s="91">
        <v>0</v>
      </c>
      <c r="AS125" s="44"/>
      <c r="AT125" s="49"/>
    </row>
    <row r="126" spans="1:46" ht="12.75" customHeight="1" thickBot="1" x14ac:dyDescent="0.3">
      <c r="A126" s="87" t="s">
        <v>19</v>
      </c>
      <c r="B126" s="140">
        <v>0</v>
      </c>
      <c r="C126" s="123">
        <v>1</v>
      </c>
      <c r="D126" s="129">
        <v>0</v>
      </c>
      <c r="E126" s="129">
        <v>0</v>
      </c>
      <c r="F126" s="129">
        <v>0</v>
      </c>
      <c r="G126" s="129">
        <v>0</v>
      </c>
      <c r="H126" s="129">
        <v>0</v>
      </c>
      <c r="I126" s="129">
        <v>0</v>
      </c>
      <c r="K126" s="64">
        <v>2</v>
      </c>
      <c r="L126" s="44">
        <v>0</v>
      </c>
      <c r="M126" s="44">
        <v>1</v>
      </c>
      <c r="N126" s="49">
        <v>0</v>
      </c>
      <c r="O126" s="64">
        <v>1</v>
      </c>
      <c r="P126" s="44">
        <v>1</v>
      </c>
      <c r="Q126" s="44">
        <v>0</v>
      </c>
      <c r="R126" s="49">
        <v>0</v>
      </c>
      <c r="S126" s="64">
        <v>0</v>
      </c>
      <c r="T126" s="44">
        <v>0</v>
      </c>
      <c r="U126" s="44">
        <v>0</v>
      </c>
      <c r="V126" s="49">
        <v>0</v>
      </c>
      <c r="W126" s="64">
        <v>0</v>
      </c>
      <c r="X126" s="44">
        <v>1</v>
      </c>
      <c r="Y126" s="44">
        <v>0</v>
      </c>
      <c r="Z126" s="49">
        <v>0</v>
      </c>
      <c r="AA126" s="64">
        <v>0</v>
      </c>
      <c r="AB126" s="44">
        <v>0</v>
      </c>
      <c r="AC126" s="44">
        <v>1</v>
      </c>
      <c r="AD126" s="49">
        <v>0</v>
      </c>
      <c r="AE126" s="64">
        <v>0</v>
      </c>
      <c r="AF126" s="44">
        <v>1</v>
      </c>
      <c r="AG126" s="44">
        <v>0</v>
      </c>
      <c r="AH126" s="49">
        <v>0</v>
      </c>
      <c r="AI126" s="64">
        <v>2</v>
      </c>
      <c r="AJ126" s="44">
        <v>0</v>
      </c>
      <c r="AK126" s="44">
        <v>1</v>
      </c>
      <c r="AL126" s="49">
        <v>0</v>
      </c>
      <c r="AM126" s="64">
        <v>0</v>
      </c>
      <c r="AN126" s="44">
        <v>0</v>
      </c>
      <c r="AO126" s="44">
        <v>0</v>
      </c>
      <c r="AP126" s="49">
        <v>0</v>
      </c>
      <c r="AQ126" s="64">
        <v>0</v>
      </c>
      <c r="AR126" s="92">
        <v>0</v>
      </c>
      <c r="AS126" s="44"/>
      <c r="AT126" s="49"/>
    </row>
    <row r="127" spans="1:46" ht="36.75" customHeight="1" x14ac:dyDescent="0.25">
      <c r="A127" s="699" t="s">
        <v>168</v>
      </c>
      <c r="B127" s="699"/>
      <c r="C127" s="699"/>
      <c r="D127" s="699"/>
      <c r="E127" s="699"/>
      <c r="F127" s="699"/>
      <c r="G127" s="699"/>
      <c r="H127" s="699"/>
      <c r="I127" s="699"/>
      <c r="J127" s="24"/>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row>
    <row r="128" spans="1:46" s="30" customFormat="1" ht="12.75" customHeight="1" thickBot="1" x14ac:dyDescent="0.3">
      <c r="A128" s="23" t="s">
        <v>152</v>
      </c>
      <c r="B128" s="28"/>
      <c r="C128" s="28"/>
      <c r="D128" s="28"/>
      <c r="E128" s="28"/>
      <c r="F128" s="28"/>
      <c r="G128" s="28"/>
      <c r="H128" s="28"/>
      <c r="I128" s="28"/>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19"/>
    </row>
    <row r="129" spans="1:46" ht="12.75" customHeight="1" thickBot="1" x14ac:dyDescent="0.3">
      <c r="A129" s="85" t="s">
        <v>144</v>
      </c>
      <c r="B129" s="728" t="s">
        <v>149</v>
      </c>
      <c r="C129" s="729"/>
      <c r="D129" s="729"/>
      <c r="E129" s="729"/>
      <c r="F129" s="729"/>
      <c r="G129" s="729"/>
      <c r="H129" s="729"/>
      <c r="I129" s="730"/>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19"/>
    </row>
    <row r="130" spans="1:46" ht="12.75" customHeight="1" thickBot="1" x14ac:dyDescent="0.3">
      <c r="A130" s="86"/>
      <c r="B130" s="363" t="s">
        <v>218</v>
      </c>
      <c r="C130" s="364" t="s">
        <v>221</v>
      </c>
      <c r="D130" s="365" t="s">
        <v>224</v>
      </c>
      <c r="E130" s="365" t="s">
        <v>226</v>
      </c>
      <c r="F130" s="365" t="s">
        <v>229</v>
      </c>
      <c r="G130" s="365" t="s">
        <v>231</v>
      </c>
      <c r="H130" s="365" t="s">
        <v>234</v>
      </c>
      <c r="I130" s="365" t="s">
        <v>238</v>
      </c>
      <c r="K130" s="59" t="s">
        <v>119</v>
      </c>
      <c r="L130" s="60" t="s">
        <v>120</v>
      </c>
      <c r="M130" s="60" t="s">
        <v>121</v>
      </c>
      <c r="N130" s="61" t="s">
        <v>122</v>
      </c>
      <c r="O130" s="59" t="s">
        <v>123</v>
      </c>
      <c r="P130" s="60" t="s">
        <v>124</v>
      </c>
      <c r="Q130" s="60" t="s">
        <v>125</v>
      </c>
      <c r="R130" s="61" t="s">
        <v>126</v>
      </c>
      <c r="S130" s="59" t="s">
        <v>127</v>
      </c>
      <c r="T130" s="60" t="s">
        <v>128</v>
      </c>
      <c r="U130" s="60" t="s">
        <v>129</v>
      </c>
      <c r="V130" s="61" t="s">
        <v>130</v>
      </c>
      <c r="W130" s="59" t="s">
        <v>131</v>
      </c>
      <c r="X130" s="60" t="s">
        <v>132</v>
      </c>
      <c r="Y130" s="60" t="s">
        <v>133</v>
      </c>
      <c r="Z130" s="61" t="s">
        <v>134</v>
      </c>
      <c r="AA130" s="59" t="s">
        <v>135</v>
      </c>
      <c r="AB130" s="60" t="s">
        <v>136</v>
      </c>
      <c r="AC130" s="60" t="s">
        <v>137</v>
      </c>
      <c r="AD130" s="61" t="s">
        <v>138</v>
      </c>
      <c r="AE130" s="59" t="s">
        <v>84</v>
      </c>
      <c r="AF130" s="60" t="s">
        <v>88</v>
      </c>
      <c r="AG130" s="60" t="s">
        <v>100</v>
      </c>
      <c r="AH130" s="61" t="s">
        <v>139</v>
      </c>
      <c r="AI130" s="59" t="s">
        <v>110</v>
      </c>
      <c r="AJ130" s="60" t="s">
        <v>111</v>
      </c>
      <c r="AK130" s="60" t="s">
        <v>112</v>
      </c>
      <c r="AL130" s="61" t="s">
        <v>140</v>
      </c>
      <c r="AM130" s="59" t="s">
        <v>114</v>
      </c>
      <c r="AN130" s="60" t="s">
        <v>141</v>
      </c>
      <c r="AO130" s="60" t="s">
        <v>116</v>
      </c>
      <c r="AP130" s="61" t="s">
        <v>142</v>
      </c>
      <c r="AQ130" s="59" t="s">
        <v>156</v>
      </c>
      <c r="AR130" s="88" t="s">
        <v>167</v>
      </c>
      <c r="AS130" s="60"/>
      <c r="AT130" s="61"/>
    </row>
    <row r="131" spans="1:46" ht="12.75" customHeight="1" thickBot="1" x14ac:dyDescent="0.3">
      <c r="A131" s="81" t="s">
        <v>170</v>
      </c>
      <c r="B131" s="155">
        <v>0.14725568942436412</v>
      </c>
      <c r="C131" s="156">
        <v>0.20899470899470901</v>
      </c>
      <c r="D131" s="315">
        <v>0.19639494215765402</v>
      </c>
      <c r="E131" s="315">
        <v>0.22170912927734829</v>
      </c>
      <c r="F131" s="315">
        <f t="shared" ref="F131:H131" si="40">(F132/(F3*90))*100</f>
        <v>0.21872265966754156</v>
      </c>
      <c r="G131" s="315">
        <f t="shared" si="40"/>
        <v>0.24420024420024419</v>
      </c>
      <c r="H131" s="315">
        <f t="shared" si="40"/>
        <v>0.14557338086749852</v>
      </c>
      <c r="I131" s="315">
        <f t="shared" ref="I131" si="41">(I132/(I3*90))*100</f>
        <v>0.18100807574491784</v>
      </c>
      <c r="K131" s="72">
        <f t="shared" ref="K131:AP131" si="42">100*(K132/K$3)</f>
        <v>16.758765730113893</v>
      </c>
      <c r="L131" s="73">
        <f t="shared" si="42"/>
        <v>21.431929426730456</v>
      </c>
      <c r="M131" s="73">
        <f t="shared" si="42"/>
        <v>13.758625280965056</v>
      </c>
      <c r="N131" s="74">
        <f t="shared" si="42"/>
        <v>19.312037712867099</v>
      </c>
      <c r="O131" s="72">
        <f t="shared" si="42"/>
        <v>22.753957607501199</v>
      </c>
      <c r="P131" s="73">
        <f t="shared" si="42"/>
        <v>16.678837893219939</v>
      </c>
      <c r="Q131" s="73">
        <f t="shared" si="42"/>
        <v>18.631825745832892</v>
      </c>
      <c r="R131" s="74">
        <f t="shared" si="42"/>
        <v>14.846202340025922</v>
      </c>
      <c r="S131" s="72">
        <f t="shared" si="42"/>
        <v>14.687472217917353</v>
      </c>
      <c r="T131" s="73">
        <f t="shared" si="42"/>
        <v>15.966545538926113</v>
      </c>
      <c r="U131" s="73">
        <f t="shared" si="42"/>
        <v>16.638913200065058</v>
      </c>
      <c r="V131" s="74">
        <f t="shared" si="42"/>
        <v>19.055858481223037</v>
      </c>
      <c r="W131" s="72">
        <f t="shared" si="42"/>
        <v>22.212380658596871</v>
      </c>
      <c r="X131" s="73">
        <f t="shared" si="42"/>
        <v>16.947668252937365</v>
      </c>
      <c r="Y131" s="73">
        <f t="shared" si="42"/>
        <v>17.828001316937382</v>
      </c>
      <c r="Z131" s="74">
        <f t="shared" si="42"/>
        <v>13.088976148729881</v>
      </c>
      <c r="AA131" s="72">
        <f t="shared" si="42"/>
        <v>13.700730512335543</v>
      </c>
      <c r="AB131" s="73">
        <f t="shared" si="42"/>
        <v>12.407830074443343</v>
      </c>
      <c r="AC131" s="73">
        <f t="shared" si="42"/>
        <v>9.1821374811841441</v>
      </c>
      <c r="AD131" s="74">
        <f t="shared" si="42"/>
        <v>11.869742791851024</v>
      </c>
      <c r="AE131" s="72">
        <f t="shared" si="42"/>
        <v>11.934609359035489</v>
      </c>
      <c r="AF131" s="73">
        <f t="shared" si="42"/>
        <v>9.7095289218511898</v>
      </c>
      <c r="AG131" s="73">
        <f t="shared" si="42"/>
        <v>9.925677914678074</v>
      </c>
      <c r="AH131" s="74">
        <f t="shared" si="42"/>
        <v>15.493692238142632</v>
      </c>
      <c r="AI131" s="72">
        <f t="shared" si="42"/>
        <v>14.071670970227698</v>
      </c>
      <c r="AJ131" s="73">
        <f t="shared" si="42"/>
        <v>8.8987386990550998</v>
      </c>
      <c r="AK131" s="73">
        <f t="shared" si="42"/>
        <v>9.4658009771149398</v>
      </c>
      <c r="AL131" s="74">
        <f t="shared" si="42"/>
        <v>5.7655924322590986</v>
      </c>
      <c r="AM131" s="72">
        <f t="shared" si="42"/>
        <v>8.1514437058698928</v>
      </c>
      <c r="AN131" s="73">
        <f t="shared" si="42"/>
        <v>6.5881768181649258</v>
      </c>
      <c r="AO131" s="73">
        <f t="shared" si="42"/>
        <v>10.112873645640539</v>
      </c>
      <c r="AP131" s="74">
        <f t="shared" si="42"/>
        <v>8.3526682134570756</v>
      </c>
      <c r="AQ131" s="72">
        <v>7.7726218097447797</v>
      </c>
      <c r="AR131" s="89">
        <f t="shared" ref="AR131" si="43">100*(AR132/AR$3)</f>
        <v>5.7262569832402237</v>
      </c>
      <c r="AS131" s="73"/>
      <c r="AT131" s="74"/>
    </row>
    <row r="132" spans="1:46" s="23" customFormat="1" ht="12.75" customHeight="1" x14ac:dyDescent="0.25">
      <c r="A132" s="80" t="s">
        <v>14</v>
      </c>
      <c r="B132" s="138">
        <v>55</v>
      </c>
      <c r="C132" s="121">
        <v>79</v>
      </c>
      <c r="D132" s="316">
        <v>73</v>
      </c>
      <c r="E132" s="316">
        <v>81</v>
      </c>
      <c r="F132" s="316">
        <v>75</v>
      </c>
      <c r="G132" s="316">
        <v>80</v>
      </c>
      <c r="H132" s="316">
        <v>49</v>
      </c>
      <c r="I132" s="316">
        <v>65</v>
      </c>
      <c r="K132" s="64">
        <v>246</v>
      </c>
      <c r="L132" s="44">
        <v>300</v>
      </c>
      <c r="M132" s="44">
        <v>190</v>
      </c>
      <c r="N132" s="49">
        <v>268</v>
      </c>
      <c r="O132" s="64">
        <v>310</v>
      </c>
      <c r="P132" s="44">
        <v>227</v>
      </c>
      <c r="Q132" s="44">
        <v>251</v>
      </c>
      <c r="R132" s="49">
        <v>203</v>
      </c>
      <c r="S132" s="64">
        <v>196</v>
      </c>
      <c r="T132" s="44">
        <v>219</v>
      </c>
      <c r="U132" s="44">
        <v>231</v>
      </c>
      <c r="V132" s="49">
        <v>276</v>
      </c>
      <c r="W132" s="64">
        <v>311</v>
      </c>
      <c r="X132" s="44">
        <v>240</v>
      </c>
      <c r="Y132" s="44">
        <v>258</v>
      </c>
      <c r="Z132" s="49">
        <v>190</v>
      </c>
      <c r="AA132" s="64">
        <v>188</v>
      </c>
      <c r="AB132" s="44">
        <v>171</v>
      </c>
      <c r="AC132" s="44">
        <v>122</v>
      </c>
      <c r="AD132" s="49">
        <v>161</v>
      </c>
      <c r="AE132" s="64">
        <v>157</v>
      </c>
      <c r="AF132" s="44">
        <v>126</v>
      </c>
      <c r="AG132" s="44">
        <v>124</v>
      </c>
      <c r="AH132" s="49">
        <v>192</v>
      </c>
      <c r="AI132" s="64">
        <v>158</v>
      </c>
      <c r="AJ132" s="44">
        <v>95</v>
      </c>
      <c r="AK132" s="44">
        <v>95</v>
      </c>
      <c r="AL132" s="49">
        <v>58</v>
      </c>
      <c r="AM132" s="64">
        <v>76</v>
      </c>
      <c r="AN132" s="44">
        <v>61</v>
      </c>
      <c r="AO132" s="44">
        <v>89</v>
      </c>
      <c r="AP132" s="49">
        <v>72</v>
      </c>
      <c r="AQ132" s="62">
        <v>67</v>
      </c>
      <c r="AR132" s="90">
        <v>41</v>
      </c>
      <c r="AS132" s="55"/>
      <c r="AT132" s="63"/>
    </row>
    <row r="133" spans="1:46" s="23" customFormat="1" ht="12.75" customHeight="1" x14ac:dyDescent="0.25">
      <c r="A133" s="76" t="s">
        <v>7</v>
      </c>
      <c r="B133" s="138">
        <v>55</v>
      </c>
      <c r="C133" s="121">
        <v>79</v>
      </c>
      <c r="D133" s="316">
        <v>72</v>
      </c>
      <c r="E133" s="316">
        <v>81</v>
      </c>
      <c r="F133" s="316">
        <v>75</v>
      </c>
      <c r="G133" s="316">
        <v>79</v>
      </c>
      <c r="H133" s="316">
        <v>48</v>
      </c>
      <c r="I133" s="316">
        <v>63</v>
      </c>
      <c r="K133" s="64">
        <v>234</v>
      </c>
      <c r="L133" s="44">
        <v>284</v>
      </c>
      <c r="M133" s="44">
        <v>163</v>
      </c>
      <c r="N133" s="49">
        <v>246</v>
      </c>
      <c r="O133" s="64">
        <v>288</v>
      </c>
      <c r="P133" s="44">
        <v>211</v>
      </c>
      <c r="Q133" s="44">
        <v>224</v>
      </c>
      <c r="R133" s="49">
        <v>180</v>
      </c>
      <c r="S133" s="64">
        <v>154</v>
      </c>
      <c r="T133" s="44">
        <v>189</v>
      </c>
      <c r="U133" s="44">
        <v>185</v>
      </c>
      <c r="V133" s="49">
        <v>246</v>
      </c>
      <c r="W133" s="64">
        <v>264</v>
      </c>
      <c r="X133" s="44">
        <v>198</v>
      </c>
      <c r="Y133" s="44">
        <v>230</v>
      </c>
      <c r="Z133" s="49">
        <v>159</v>
      </c>
      <c r="AA133" s="64">
        <v>153</v>
      </c>
      <c r="AB133" s="44">
        <v>143</v>
      </c>
      <c r="AC133" s="44">
        <v>102</v>
      </c>
      <c r="AD133" s="49">
        <v>133</v>
      </c>
      <c r="AE133" s="64">
        <v>140</v>
      </c>
      <c r="AF133" s="44">
        <v>110</v>
      </c>
      <c r="AG133" s="44">
        <v>108</v>
      </c>
      <c r="AH133" s="49">
        <v>162</v>
      </c>
      <c r="AI133" s="64">
        <v>137</v>
      </c>
      <c r="AJ133" s="44">
        <v>68</v>
      </c>
      <c r="AK133" s="44">
        <v>80</v>
      </c>
      <c r="AL133" s="49">
        <v>47</v>
      </c>
      <c r="AM133" s="64">
        <v>67</v>
      </c>
      <c r="AN133" s="44">
        <v>48</v>
      </c>
      <c r="AO133" s="44">
        <v>68</v>
      </c>
      <c r="AP133" s="49">
        <v>52</v>
      </c>
      <c r="AQ133" s="64">
        <v>46</v>
      </c>
      <c r="AR133" s="90">
        <v>29</v>
      </c>
      <c r="AS133" s="44"/>
      <c r="AT133" s="49"/>
    </row>
    <row r="134" spans="1:46" ht="12.75" customHeight="1" x14ac:dyDescent="0.25">
      <c r="A134" s="82" t="s">
        <v>170</v>
      </c>
      <c r="B134" s="405">
        <v>0.17611271213576687</v>
      </c>
      <c r="C134" s="157">
        <v>0.25591188856494979</v>
      </c>
      <c r="D134" s="317">
        <v>0.23809523809523811</v>
      </c>
      <c r="E134" s="317">
        <v>0.27198696715575937</v>
      </c>
      <c r="F134" s="317">
        <f t="shared" ref="F134:H134" si="44">(F133/(F4*90))*100</f>
        <v>0.26709401709401709</v>
      </c>
      <c r="G134" s="317">
        <f t="shared" si="44"/>
        <v>0.30584591560201319</v>
      </c>
      <c r="H134" s="317">
        <f t="shared" si="44"/>
        <v>0.18327605956471935</v>
      </c>
      <c r="I134" s="317">
        <f t="shared" ref="I134" si="45">(I133/(I4*90))*100</f>
        <v>0.22151898734177217</v>
      </c>
      <c r="K134" s="77">
        <f t="shared" ref="K134:AP134" si="46">100*(K133/K$4)</f>
        <v>37.953468254969458</v>
      </c>
      <c r="L134" s="78">
        <f t="shared" si="46"/>
        <v>46.875831934204875</v>
      </c>
      <c r="M134" s="78">
        <f t="shared" si="46"/>
        <v>26.563732505694489</v>
      </c>
      <c r="N134" s="79">
        <f t="shared" si="46"/>
        <v>38.254070702645585</v>
      </c>
      <c r="O134" s="77">
        <f t="shared" si="46"/>
        <v>45.830654954236074</v>
      </c>
      <c r="P134" s="78">
        <f t="shared" si="46"/>
        <v>33.886178038137132</v>
      </c>
      <c r="Q134" s="78">
        <f t="shared" si="46"/>
        <v>36.393730327409799</v>
      </c>
      <c r="R134" s="79">
        <f t="shared" si="46"/>
        <v>28.212294425796671</v>
      </c>
      <c r="S134" s="77">
        <f t="shared" si="46"/>
        <v>25.51905554667951</v>
      </c>
      <c r="T134" s="78">
        <f t="shared" si="46"/>
        <v>29.502765027493616</v>
      </c>
      <c r="U134" s="78">
        <f t="shared" si="46"/>
        <v>28.14493701946671</v>
      </c>
      <c r="V134" s="79">
        <f t="shared" si="46"/>
        <v>36.805769315333542</v>
      </c>
      <c r="W134" s="77">
        <f t="shared" si="46"/>
        <v>43.55572638706149</v>
      </c>
      <c r="X134" s="78">
        <f t="shared" si="46"/>
        <v>31.589493271178316</v>
      </c>
      <c r="Y134" s="78">
        <f t="shared" si="46"/>
        <v>35.375817086649114</v>
      </c>
      <c r="Z134" s="79">
        <f t="shared" si="46"/>
        <v>24.615420469735533</v>
      </c>
      <c r="AA134" s="77">
        <f t="shared" si="46"/>
        <v>25.309213284090838</v>
      </c>
      <c r="AB134" s="78">
        <f t="shared" si="46"/>
        <v>24.992921272016098</v>
      </c>
      <c r="AC134" s="78">
        <f t="shared" si="46"/>
        <v>19.184952978056426</v>
      </c>
      <c r="AD134" s="79">
        <f t="shared" si="46"/>
        <v>23.445348524232614</v>
      </c>
      <c r="AE134" s="77">
        <f t="shared" si="46"/>
        <v>25.133145832086651</v>
      </c>
      <c r="AF134" s="78">
        <f t="shared" si="46"/>
        <v>21.027922120634084</v>
      </c>
      <c r="AG134" s="78">
        <f t="shared" si="46"/>
        <v>21.348961140506031</v>
      </c>
      <c r="AH134" s="79">
        <f t="shared" si="46"/>
        <v>31.645675973147597</v>
      </c>
      <c r="AI134" s="77">
        <f t="shared" si="46"/>
        <v>28.426111297860253</v>
      </c>
      <c r="AJ134" s="78">
        <f t="shared" si="46"/>
        <v>15.331788732929324</v>
      </c>
      <c r="AK134" s="78">
        <f t="shared" si="46"/>
        <v>18.710122434902569</v>
      </c>
      <c r="AL134" s="79">
        <f t="shared" si="46"/>
        <v>10.967669088034929</v>
      </c>
      <c r="AM134" s="77">
        <f t="shared" si="46"/>
        <v>16.458235016517225</v>
      </c>
      <c r="AN134" s="78">
        <f t="shared" si="46"/>
        <v>11.167882663846898</v>
      </c>
      <c r="AO134" s="78">
        <f t="shared" si="46"/>
        <v>15.38594479228102</v>
      </c>
      <c r="AP134" s="79">
        <f t="shared" si="46"/>
        <v>11.698150937432471</v>
      </c>
      <c r="AQ134" s="77">
        <v>10.429787877261047</v>
      </c>
      <c r="AR134" s="125">
        <f>100*(AR133/AR$4)</f>
        <v>7.0904645476772608</v>
      </c>
      <c r="AS134" s="78"/>
      <c r="AT134" s="79"/>
    </row>
    <row r="135" spans="1:46" ht="12.75" customHeight="1" x14ac:dyDescent="0.25">
      <c r="A135" s="46" t="s">
        <v>8</v>
      </c>
      <c r="B135" s="139">
        <v>4</v>
      </c>
      <c r="C135" s="122">
        <v>0</v>
      </c>
      <c r="D135" s="179">
        <v>4</v>
      </c>
      <c r="E135" s="179">
        <v>12</v>
      </c>
      <c r="F135" s="179">
        <v>4</v>
      </c>
      <c r="G135" s="179">
        <v>15</v>
      </c>
      <c r="H135" s="179">
        <v>5</v>
      </c>
      <c r="I135" s="179">
        <v>3</v>
      </c>
      <c r="K135" s="64">
        <v>188</v>
      </c>
      <c r="L135" s="44">
        <v>200</v>
      </c>
      <c r="M135" s="44">
        <v>78</v>
      </c>
      <c r="N135" s="49">
        <v>188</v>
      </c>
      <c r="O135" s="64">
        <v>212</v>
      </c>
      <c r="P135" s="44">
        <v>170</v>
      </c>
      <c r="Q135" s="44">
        <v>184</v>
      </c>
      <c r="R135" s="49">
        <v>130</v>
      </c>
      <c r="S135" s="64">
        <v>120</v>
      </c>
      <c r="T135" s="44">
        <v>131</v>
      </c>
      <c r="U135" s="44">
        <v>124</v>
      </c>
      <c r="V135" s="49">
        <v>155</v>
      </c>
      <c r="W135" s="64">
        <v>141</v>
      </c>
      <c r="X135" s="44">
        <v>110</v>
      </c>
      <c r="Y135" s="44">
        <v>113</v>
      </c>
      <c r="Z135" s="49">
        <v>94</v>
      </c>
      <c r="AA135" s="64">
        <v>104</v>
      </c>
      <c r="AB135" s="44">
        <v>83</v>
      </c>
      <c r="AC135" s="44">
        <v>54</v>
      </c>
      <c r="AD135" s="49">
        <v>68</v>
      </c>
      <c r="AE135" s="64">
        <v>70</v>
      </c>
      <c r="AF135" s="44">
        <v>54</v>
      </c>
      <c r="AG135" s="44">
        <v>69</v>
      </c>
      <c r="AH135" s="49">
        <v>73</v>
      </c>
      <c r="AI135" s="64">
        <v>48</v>
      </c>
      <c r="AJ135" s="44">
        <v>9</v>
      </c>
      <c r="AK135" s="44">
        <v>1</v>
      </c>
      <c r="AL135" s="49">
        <v>0</v>
      </c>
      <c r="AM135" s="64">
        <v>7</v>
      </c>
      <c r="AN135" s="44">
        <v>7</v>
      </c>
      <c r="AO135" s="44">
        <v>3</v>
      </c>
      <c r="AP135" s="49">
        <v>2</v>
      </c>
      <c r="AQ135" s="64">
        <v>2</v>
      </c>
      <c r="AR135" s="91">
        <v>10</v>
      </c>
      <c r="AS135" s="44"/>
      <c r="AT135" s="49"/>
    </row>
    <row r="136" spans="1:46" ht="12.75" customHeight="1" x14ac:dyDescent="0.25">
      <c r="A136" s="46" t="s">
        <v>9</v>
      </c>
      <c r="B136" s="139">
        <v>32</v>
      </c>
      <c r="C136" s="122">
        <v>45</v>
      </c>
      <c r="D136" s="179">
        <v>32</v>
      </c>
      <c r="E136" s="179">
        <v>41</v>
      </c>
      <c r="F136" s="179">
        <v>32</v>
      </c>
      <c r="G136" s="179">
        <v>39</v>
      </c>
      <c r="H136" s="179">
        <v>25</v>
      </c>
      <c r="I136" s="179">
        <v>16</v>
      </c>
      <c r="K136" s="64">
        <v>1</v>
      </c>
      <c r="L136" s="44">
        <v>0</v>
      </c>
      <c r="M136" s="44">
        <v>6</v>
      </c>
      <c r="N136" s="49">
        <v>16</v>
      </c>
      <c r="O136" s="64">
        <v>6</v>
      </c>
      <c r="P136" s="44">
        <v>3</v>
      </c>
      <c r="Q136" s="44">
        <v>5</v>
      </c>
      <c r="R136" s="49">
        <v>3</v>
      </c>
      <c r="S136" s="64">
        <v>2</v>
      </c>
      <c r="T136" s="44">
        <v>11</v>
      </c>
      <c r="U136" s="44">
        <v>15</v>
      </c>
      <c r="V136" s="49">
        <v>39</v>
      </c>
      <c r="W136" s="64">
        <v>64</v>
      </c>
      <c r="X136" s="44">
        <v>29</v>
      </c>
      <c r="Y136" s="44">
        <v>37</v>
      </c>
      <c r="Z136" s="49">
        <v>17</v>
      </c>
      <c r="AA136" s="64">
        <v>4</v>
      </c>
      <c r="AB136" s="44">
        <v>3</v>
      </c>
      <c r="AC136" s="44">
        <v>2</v>
      </c>
      <c r="AD136" s="49">
        <v>3</v>
      </c>
      <c r="AE136" s="64">
        <v>0</v>
      </c>
      <c r="AF136" s="44">
        <v>2</v>
      </c>
      <c r="AG136" s="44">
        <v>0</v>
      </c>
      <c r="AH136" s="49">
        <v>0</v>
      </c>
      <c r="AI136" s="64">
        <v>1</v>
      </c>
      <c r="AJ136" s="44">
        <v>0</v>
      </c>
      <c r="AK136" s="44">
        <v>0</v>
      </c>
      <c r="AL136" s="49">
        <v>0</v>
      </c>
      <c r="AM136" s="64">
        <v>0</v>
      </c>
      <c r="AN136" s="44">
        <v>0</v>
      </c>
      <c r="AO136" s="44">
        <v>0</v>
      </c>
      <c r="AP136" s="49">
        <v>2</v>
      </c>
      <c r="AQ136" s="64">
        <v>1</v>
      </c>
      <c r="AR136" s="91">
        <v>3</v>
      </c>
      <c r="AS136" s="44"/>
      <c r="AT136" s="49"/>
    </row>
    <row r="137" spans="1:46" ht="12.75" customHeight="1" x14ac:dyDescent="0.25">
      <c r="A137" s="46" t="s">
        <v>10</v>
      </c>
      <c r="B137" s="139">
        <v>1</v>
      </c>
      <c r="C137" s="122">
        <v>0</v>
      </c>
      <c r="D137" s="179">
        <v>1</v>
      </c>
      <c r="E137" s="179">
        <v>0</v>
      </c>
      <c r="F137" s="179">
        <v>2</v>
      </c>
      <c r="G137" s="179">
        <v>4</v>
      </c>
      <c r="H137" s="179">
        <v>4</v>
      </c>
      <c r="I137" s="179">
        <v>12</v>
      </c>
      <c r="K137" s="64">
        <v>12</v>
      </c>
      <c r="L137" s="44">
        <v>20</v>
      </c>
      <c r="M137" s="44">
        <v>16</v>
      </c>
      <c r="N137" s="49">
        <v>5</v>
      </c>
      <c r="O137" s="64">
        <v>0</v>
      </c>
      <c r="P137" s="44">
        <v>2</v>
      </c>
      <c r="Q137" s="44">
        <v>0</v>
      </c>
      <c r="R137" s="49">
        <v>3</v>
      </c>
      <c r="S137" s="64">
        <v>5</v>
      </c>
      <c r="T137" s="44">
        <v>10</v>
      </c>
      <c r="U137" s="44">
        <v>2</v>
      </c>
      <c r="V137" s="49">
        <v>3</v>
      </c>
      <c r="W137" s="64">
        <v>2</v>
      </c>
      <c r="X137" s="44">
        <v>5</v>
      </c>
      <c r="Y137" s="44">
        <v>4</v>
      </c>
      <c r="Z137" s="49">
        <v>9</v>
      </c>
      <c r="AA137" s="64">
        <v>5</v>
      </c>
      <c r="AB137" s="44">
        <v>1</v>
      </c>
      <c r="AC137" s="44">
        <v>1</v>
      </c>
      <c r="AD137" s="49">
        <v>3</v>
      </c>
      <c r="AE137" s="64">
        <v>1</v>
      </c>
      <c r="AF137" s="44">
        <v>3</v>
      </c>
      <c r="AG137" s="44">
        <v>0</v>
      </c>
      <c r="AH137" s="49">
        <v>0</v>
      </c>
      <c r="AI137" s="64">
        <v>4</v>
      </c>
      <c r="AJ137" s="44">
        <v>3</v>
      </c>
      <c r="AK137" s="44">
        <v>0</v>
      </c>
      <c r="AL137" s="49">
        <v>2</v>
      </c>
      <c r="AM137" s="64">
        <v>0</v>
      </c>
      <c r="AN137" s="44">
        <v>0</v>
      </c>
      <c r="AO137" s="44">
        <v>1</v>
      </c>
      <c r="AP137" s="49">
        <v>0</v>
      </c>
      <c r="AQ137" s="64">
        <v>0</v>
      </c>
      <c r="AR137" s="91">
        <v>0</v>
      </c>
      <c r="AS137" s="44"/>
      <c r="AT137" s="49"/>
    </row>
    <row r="138" spans="1:46" ht="12.75" customHeight="1" x14ac:dyDescent="0.25">
      <c r="A138" s="46" t="s">
        <v>79</v>
      </c>
      <c r="B138" s="139">
        <v>6</v>
      </c>
      <c r="C138" s="122">
        <v>22</v>
      </c>
      <c r="D138" s="179">
        <v>23</v>
      </c>
      <c r="E138" s="179">
        <v>17</v>
      </c>
      <c r="F138" s="179">
        <v>6</v>
      </c>
      <c r="G138" s="179">
        <v>12</v>
      </c>
      <c r="H138" s="179">
        <v>12</v>
      </c>
      <c r="I138" s="179">
        <v>20</v>
      </c>
      <c r="K138" s="64">
        <v>3</v>
      </c>
      <c r="L138" s="44">
        <v>2</v>
      </c>
      <c r="M138" s="44">
        <v>19</v>
      </c>
      <c r="N138" s="49">
        <v>10</v>
      </c>
      <c r="O138" s="64">
        <v>14</v>
      </c>
      <c r="P138" s="44">
        <v>8</v>
      </c>
      <c r="Q138" s="44">
        <v>3</v>
      </c>
      <c r="R138" s="49">
        <v>2</v>
      </c>
      <c r="S138" s="64">
        <v>7</v>
      </c>
      <c r="T138" s="44">
        <v>5</v>
      </c>
      <c r="U138" s="44">
        <v>2</v>
      </c>
      <c r="V138" s="49">
        <v>6</v>
      </c>
      <c r="W138" s="64">
        <v>0</v>
      </c>
      <c r="X138" s="44">
        <v>0</v>
      </c>
      <c r="Y138" s="44">
        <v>3</v>
      </c>
      <c r="Z138" s="49">
        <v>2</v>
      </c>
      <c r="AA138" s="64">
        <v>5</v>
      </c>
      <c r="AB138" s="44">
        <v>2</v>
      </c>
      <c r="AC138" s="44">
        <v>3</v>
      </c>
      <c r="AD138" s="49">
        <v>1</v>
      </c>
      <c r="AE138" s="64">
        <v>2</v>
      </c>
      <c r="AF138" s="44">
        <v>2</v>
      </c>
      <c r="AG138" s="44">
        <v>0</v>
      </c>
      <c r="AH138" s="49">
        <v>4</v>
      </c>
      <c r="AI138" s="64">
        <v>8</v>
      </c>
      <c r="AJ138" s="44">
        <v>1</v>
      </c>
      <c r="AK138" s="44">
        <v>0</v>
      </c>
      <c r="AL138" s="49">
        <v>0</v>
      </c>
      <c r="AM138" s="64">
        <v>0</v>
      </c>
      <c r="AN138" s="44">
        <v>0</v>
      </c>
      <c r="AO138" s="44">
        <v>3</v>
      </c>
      <c r="AP138" s="49">
        <v>1</v>
      </c>
      <c r="AQ138" s="64">
        <v>1</v>
      </c>
      <c r="AR138" s="91">
        <v>0</v>
      </c>
      <c r="AS138" s="44"/>
      <c r="AT138" s="49"/>
    </row>
    <row r="139" spans="1:46" ht="12.75" customHeight="1" x14ac:dyDescent="0.25">
      <c r="A139" s="46" t="s">
        <v>49</v>
      </c>
      <c r="B139" s="139">
        <v>0</v>
      </c>
      <c r="C139" s="122">
        <v>0</v>
      </c>
      <c r="D139" s="179">
        <v>0</v>
      </c>
      <c r="E139" s="179">
        <v>0</v>
      </c>
      <c r="F139" s="179">
        <v>0</v>
      </c>
      <c r="G139" s="179">
        <v>0</v>
      </c>
      <c r="H139" s="179">
        <v>0</v>
      </c>
      <c r="I139" s="179">
        <v>0</v>
      </c>
      <c r="K139" s="64">
        <v>0</v>
      </c>
      <c r="L139" s="44">
        <v>0</v>
      </c>
      <c r="M139" s="44">
        <v>0</v>
      </c>
      <c r="N139" s="49">
        <v>0</v>
      </c>
      <c r="O139" s="64">
        <v>0</v>
      </c>
      <c r="P139" s="44">
        <v>0</v>
      </c>
      <c r="Q139" s="44">
        <v>0</v>
      </c>
      <c r="R139" s="49">
        <v>0</v>
      </c>
      <c r="S139" s="64">
        <v>0</v>
      </c>
      <c r="T139" s="44">
        <v>0</v>
      </c>
      <c r="U139" s="44">
        <v>0</v>
      </c>
      <c r="V139" s="49">
        <v>0</v>
      </c>
      <c r="W139" s="64">
        <v>0</v>
      </c>
      <c r="X139" s="44">
        <v>10</v>
      </c>
      <c r="Y139" s="44">
        <v>10</v>
      </c>
      <c r="Z139" s="49">
        <v>6</v>
      </c>
      <c r="AA139" s="64">
        <v>8</v>
      </c>
      <c r="AB139" s="44">
        <v>5</v>
      </c>
      <c r="AC139" s="44">
        <v>5</v>
      </c>
      <c r="AD139" s="49">
        <v>5</v>
      </c>
      <c r="AE139" s="64">
        <v>12</v>
      </c>
      <c r="AF139" s="44">
        <v>4</v>
      </c>
      <c r="AG139" s="44">
        <v>0</v>
      </c>
      <c r="AH139" s="49">
        <v>9</v>
      </c>
      <c r="AI139" s="64">
        <v>8</v>
      </c>
      <c r="AJ139" s="44">
        <v>9</v>
      </c>
      <c r="AK139" s="44">
        <v>5</v>
      </c>
      <c r="AL139" s="49">
        <v>10</v>
      </c>
      <c r="AM139" s="64">
        <v>15</v>
      </c>
      <c r="AN139" s="44">
        <v>10</v>
      </c>
      <c r="AO139" s="44">
        <v>10</v>
      </c>
      <c r="AP139" s="49">
        <v>4</v>
      </c>
      <c r="AQ139" s="64">
        <v>3</v>
      </c>
      <c r="AR139" s="91">
        <v>7</v>
      </c>
      <c r="AS139" s="44"/>
      <c r="AT139" s="49"/>
    </row>
    <row r="140" spans="1:46" ht="12.75" customHeight="1" x14ac:dyDescent="0.25">
      <c r="A140" s="46" t="s">
        <v>11</v>
      </c>
      <c r="B140" s="139">
        <v>0</v>
      </c>
      <c r="C140" s="122">
        <v>0</v>
      </c>
      <c r="D140" s="179">
        <v>0</v>
      </c>
      <c r="E140" s="179">
        <v>0</v>
      </c>
      <c r="F140" s="179">
        <v>0</v>
      </c>
      <c r="G140" s="179">
        <v>0</v>
      </c>
      <c r="H140" s="179">
        <v>0</v>
      </c>
      <c r="I140" s="179">
        <v>0</v>
      </c>
      <c r="K140" s="64">
        <v>11</v>
      </c>
      <c r="L140" s="44">
        <v>19</v>
      </c>
      <c r="M140" s="44">
        <v>28</v>
      </c>
      <c r="N140" s="49">
        <v>11</v>
      </c>
      <c r="O140" s="64">
        <v>11</v>
      </c>
      <c r="P140" s="44">
        <v>7</v>
      </c>
      <c r="Q140" s="44">
        <v>7</v>
      </c>
      <c r="R140" s="49">
        <v>7</v>
      </c>
      <c r="S140" s="64">
        <v>7</v>
      </c>
      <c r="T140" s="44">
        <v>12</v>
      </c>
      <c r="U140" s="44">
        <v>21</v>
      </c>
      <c r="V140" s="49">
        <v>4</v>
      </c>
      <c r="W140" s="64">
        <v>9</v>
      </c>
      <c r="X140" s="44">
        <v>5</v>
      </c>
      <c r="Y140" s="44">
        <v>9</v>
      </c>
      <c r="Z140" s="49">
        <v>1</v>
      </c>
      <c r="AA140" s="64">
        <v>5</v>
      </c>
      <c r="AB140" s="44">
        <v>3</v>
      </c>
      <c r="AC140" s="44">
        <v>4</v>
      </c>
      <c r="AD140" s="49">
        <v>1</v>
      </c>
      <c r="AE140" s="64">
        <v>3</v>
      </c>
      <c r="AF140" s="44">
        <v>4</v>
      </c>
      <c r="AG140" s="44">
        <v>5</v>
      </c>
      <c r="AH140" s="49">
        <v>5</v>
      </c>
      <c r="AI140" s="64">
        <v>9</v>
      </c>
      <c r="AJ140" s="44">
        <v>7</v>
      </c>
      <c r="AK140" s="44">
        <v>8</v>
      </c>
      <c r="AL140" s="49">
        <v>8</v>
      </c>
      <c r="AM140" s="64">
        <v>1</v>
      </c>
      <c r="AN140" s="44">
        <v>0</v>
      </c>
      <c r="AO140" s="44">
        <v>10</v>
      </c>
      <c r="AP140" s="49">
        <v>2</v>
      </c>
      <c r="AQ140" s="64">
        <v>3</v>
      </c>
      <c r="AR140" s="91">
        <v>0</v>
      </c>
      <c r="AS140" s="44"/>
      <c r="AT140" s="49"/>
    </row>
    <row r="141" spans="1:46" ht="12.75" customHeight="1" x14ac:dyDescent="0.25">
      <c r="A141" s="46" t="s">
        <v>12</v>
      </c>
      <c r="B141" s="139">
        <v>9</v>
      </c>
      <c r="C141" s="122">
        <v>11</v>
      </c>
      <c r="D141" s="179">
        <v>10</v>
      </c>
      <c r="E141" s="179">
        <v>7</v>
      </c>
      <c r="F141" s="179">
        <v>9</v>
      </c>
      <c r="G141" s="179">
        <v>8</v>
      </c>
      <c r="H141" s="179">
        <v>2</v>
      </c>
      <c r="I141" s="179">
        <v>11</v>
      </c>
      <c r="K141" s="64">
        <v>19</v>
      </c>
      <c r="L141" s="44">
        <v>23</v>
      </c>
      <c r="M141" s="44">
        <v>3</v>
      </c>
      <c r="N141" s="49">
        <v>7</v>
      </c>
      <c r="O141" s="64">
        <v>20</v>
      </c>
      <c r="P141" s="44">
        <v>7</v>
      </c>
      <c r="Q141" s="44">
        <v>14</v>
      </c>
      <c r="R141" s="49">
        <v>30</v>
      </c>
      <c r="S141" s="64">
        <v>8</v>
      </c>
      <c r="T141" s="44">
        <v>8</v>
      </c>
      <c r="U141" s="44">
        <v>11</v>
      </c>
      <c r="V141" s="49">
        <v>14</v>
      </c>
      <c r="W141" s="64">
        <v>12</v>
      </c>
      <c r="X141" s="44">
        <v>16</v>
      </c>
      <c r="Y141" s="44">
        <v>27</v>
      </c>
      <c r="Z141" s="49">
        <v>11</v>
      </c>
      <c r="AA141" s="64">
        <v>8</v>
      </c>
      <c r="AB141" s="44">
        <v>7</v>
      </c>
      <c r="AC141" s="44">
        <v>9</v>
      </c>
      <c r="AD141" s="49">
        <v>22</v>
      </c>
      <c r="AE141" s="64">
        <v>25</v>
      </c>
      <c r="AF141" s="44">
        <v>15</v>
      </c>
      <c r="AG141" s="44">
        <v>14</v>
      </c>
      <c r="AH141" s="49">
        <v>32</v>
      </c>
      <c r="AI141" s="64">
        <v>20</v>
      </c>
      <c r="AJ141" s="44">
        <v>17</v>
      </c>
      <c r="AK141" s="44">
        <v>23</v>
      </c>
      <c r="AL141" s="49">
        <v>18</v>
      </c>
      <c r="AM141" s="64">
        <v>18</v>
      </c>
      <c r="AN141" s="44">
        <v>11</v>
      </c>
      <c r="AO141" s="44">
        <v>6</v>
      </c>
      <c r="AP141" s="49">
        <v>9</v>
      </c>
      <c r="AQ141" s="64">
        <v>3</v>
      </c>
      <c r="AR141" s="91">
        <v>5</v>
      </c>
      <c r="AS141" s="44"/>
      <c r="AT141" s="49"/>
    </row>
    <row r="142" spans="1:46" ht="12.75" customHeight="1" x14ac:dyDescent="0.25">
      <c r="A142" s="46" t="s">
        <v>50</v>
      </c>
      <c r="B142" s="139">
        <v>0</v>
      </c>
      <c r="C142" s="122">
        <v>0</v>
      </c>
      <c r="D142" s="179">
        <v>0</v>
      </c>
      <c r="E142" s="179">
        <v>0</v>
      </c>
      <c r="F142" s="179">
        <v>0</v>
      </c>
      <c r="G142" s="179">
        <v>0</v>
      </c>
      <c r="H142" s="179">
        <v>0</v>
      </c>
      <c r="I142" s="179">
        <v>0</v>
      </c>
      <c r="K142" s="64">
        <v>0</v>
      </c>
      <c r="L142" s="44">
        <v>0</v>
      </c>
      <c r="M142" s="44">
        <v>0</v>
      </c>
      <c r="N142" s="49">
        <v>0</v>
      </c>
      <c r="O142" s="64">
        <v>0</v>
      </c>
      <c r="P142" s="44">
        <v>0</v>
      </c>
      <c r="Q142" s="44">
        <v>0</v>
      </c>
      <c r="R142" s="49">
        <v>0</v>
      </c>
      <c r="S142" s="64">
        <v>0</v>
      </c>
      <c r="T142" s="44">
        <v>0</v>
      </c>
      <c r="U142" s="44">
        <v>0</v>
      </c>
      <c r="V142" s="49">
        <v>0</v>
      </c>
      <c r="W142" s="64">
        <v>0</v>
      </c>
      <c r="X142" s="44">
        <v>0</v>
      </c>
      <c r="Y142" s="44">
        <v>5</v>
      </c>
      <c r="Z142" s="49">
        <v>2</v>
      </c>
      <c r="AA142" s="64">
        <v>2</v>
      </c>
      <c r="AB142" s="44">
        <v>3</v>
      </c>
      <c r="AC142" s="44">
        <v>0</v>
      </c>
      <c r="AD142" s="49">
        <v>0</v>
      </c>
      <c r="AE142" s="64">
        <v>6</v>
      </c>
      <c r="AF142" s="44">
        <v>5</v>
      </c>
      <c r="AG142" s="44">
        <v>2</v>
      </c>
      <c r="AH142" s="49">
        <v>0</v>
      </c>
      <c r="AI142" s="64">
        <v>5</v>
      </c>
      <c r="AJ142" s="44">
        <v>5</v>
      </c>
      <c r="AK142" s="44">
        <v>3</v>
      </c>
      <c r="AL142" s="49">
        <v>0</v>
      </c>
      <c r="AM142" s="64">
        <v>11</v>
      </c>
      <c r="AN142" s="44">
        <v>3</v>
      </c>
      <c r="AO142" s="44">
        <v>7</v>
      </c>
      <c r="AP142" s="49">
        <v>0</v>
      </c>
      <c r="AQ142" s="64">
        <v>0</v>
      </c>
      <c r="AR142" s="91">
        <v>4</v>
      </c>
      <c r="AS142" s="44"/>
      <c r="AT142" s="49"/>
    </row>
    <row r="143" spans="1:46" ht="12.75" customHeight="1" x14ac:dyDescent="0.25">
      <c r="A143" s="83" t="s">
        <v>75</v>
      </c>
      <c r="B143" s="139">
        <v>0</v>
      </c>
      <c r="C143" s="122">
        <v>0</v>
      </c>
      <c r="D143" s="179">
        <v>0</v>
      </c>
      <c r="E143" s="179">
        <v>0</v>
      </c>
      <c r="F143" s="179">
        <v>0</v>
      </c>
      <c r="G143" s="179">
        <v>0</v>
      </c>
      <c r="H143" s="179">
        <v>0</v>
      </c>
      <c r="I143" s="179">
        <v>0</v>
      </c>
      <c r="K143" s="64">
        <v>0</v>
      </c>
      <c r="L143" s="44">
        <v>0</v>
      </c>
      <c r="M143" s="44">
        <v>0</v>
      </c>
      <c r="N143" s="49">
        <v>0</v>
      </c>
      <c r="O143" s="64">
        <v>0</v>
      </c>
      <c r="P143" s="44">
        <v>0</v>
      </c>
      <c r="Q143" s="44">
        <v>0</v>
      </c>
      <c r="R143" s="49">
        <v>0</v>
      </c>
      <c r="S143" s="64">
        <v>0</v>
      </c>
      <c r="T143" s="44">
        <v>0</v>
      </c>
      <c r="U143" s="44">
        <v>0</v>
      </c>
      <c r="V143" s="49">
        <v>0</v>
      </c>
      <c r="W143" s="64">
        <v>0</v>
      </c>
      <c r="X143" s="44">
        <v>0</v>
      </c>
      <c r="Y143" s="44">
        <v>0</v>
      </c>
      <c r="Z143" s="49">
        <v>0</v>
      </c>
      <c r="AA143" s="64">
        <v>0</v>
      </c>
      <c r="AB143" s="44">
        <v>0</v>
      </c>
      <c r="AC143" s="44">
        <v>0</v>
      </c>
      <c r="AD143" s="49">
        <v>0</v>
      </c>
      <c r="AE143" s="64">
        <v>0</v>
      </c>
      <c r="AF143" s="44">
        <v>0</v>
      </c>
      <c r="AG143" s="44">
        <v>0</v>
      </c>
      <c r="AH143" s="49">
        <v>0</v>
      </c>
      <c r="AI143" s="64">
        <v>0</v>
      </c>
      <c r="AJ143" s="44">
        <v>0</v>
      </c>
      <c r="AK143" s="44">
        <v>0</v>
      </c>
      <c r="AL143" s="49">
        <v>0</v>
      </c>
      <c r="AM143" s="64">
        <v>0</v>
      </c>
      <c r="AN143" s="44">
        <v>0</v>
      </c>
      <c r="AO143" s="44">
        <v>0</v>
      </c>
      <c r="AP143" s="49">
        <v>0</v>
      </c>
      <c r="AQ143" s="64">
        <v>0</v>
      </c>
      <c r="AR143" s="91">
        <v>0</v>
      </c>
      <c r="AS143" s="44"/>
      <c r="AT143" s="49"/>
    </row>
    <row r="144" spans="1:46" ht="12.75" customHeight="1" x14ac:dyDescent="0.25">
      <c r="A144" s="83" t="s">
        <v>76</v>
      </c>
      <c r="B144" s="139">
        <v>0</v>
      </c>
      <c r="C144" s="122">
        <v>0</v>
      </c>
      <c r="D144" s="179">
        <v>0</v>
      </c>
      <c r="E144" s="179">
        <v>3</v>
      </c>
      <c r="F144" s="179">
        <v>0</v>
      </c>
      <c r="G144" s="179">
        <v>0</v>
      </c>
      <c r="H144" s="179">
        <v>1</v>
      </c>
      <c r="I144" s="179">
        <v>0</v>
      </c>
      <c r="K144" s="64">
        <v>0</v>
      </c>
      <c r="L144" s="44">
        <v>0</v>
      </c>
      <c r="M144" s="44">
        <v>0</v>
      </c>
      <c r="N144" s="49">
        <v>0</v>
      </c>
      <c r="O144" s="64">
        <v>0</v>
      </c>
      <c r="P144" s="44">
        <v>0</v>
      </c>
      <c r="Q144" s="44">
        <v>0</v>
      </c>
      <c r="R144" s="49">
        <v>0</v>
      </c>
      <c r="S144" s="64">
        <v>0</v>
      </c>
      <c r="T144" s="44">
        <v>0</v>
      </c>
      <c r="U144" s="44">
        <v>0</v>
      </c>
      <c r="V144" s="49">
        <v>0</v>
      </c>
      <c r="W144" s="64">
        <v>0</v>
      </c>
      <c r="X144" s="44">
        <v>0</v>
      </c>
      <c r="Y144" s="44">
        <v>0</v>
      </c>
      <c r="Z144" s="49">
        <v>0</v>
      </c>
      <c r="AA144" s="64">
        <v>0</v>
      </c>
      <c r="AB144" s="44">
        <v>0</v>
      </c>
      <c r="AC144" s="44">
        <v>0</v>
      </c>
      <c r="AD144" s="49">
        <v>0</v>
      </c>
      <c r="AE144" s="64">
        <v>0</v>
      </c>
      <c r="AF144" s="44">
        <v>0</v>
      </c>
      <c r="AG144" s="44">
        <v>0</v>
      </c>
      <c r="AH144" s="49">
        <v>0</v>
      </c>
      <c r="AI144" s="64">
        <v>0</v>
      </c>
      <c r="AJ144" s="44">
        <v>0</v>
      </c>
      <c r="AK144" s="44">
        <v>0</v>
      </c>
      <c r="AL144" s="49">
        <v>0</v>
      </c>
      <c r="AM144" s="64">
        <v>0</v>
      </c>
      <c r="AN144" s="44">
        <v>0</v>
      </c>
      <c r="AO144" s="44">
        <v>0</v>
      </c>
      <c r="AP144" s="49">
        <v>0</v>
      </c>
      <c r="AQ144" s="64">
        <v>0</v>
      </c>
      <c r="AR144" s="91">
        <v>0</v>
      </c>
      <c r="AS144" s="44"/>
      <c r="AT144" s="49"/>
    </row>
    <row r="145" spans="1:46" ht="12.75" customHeight="1" x14ac:dyDescent="0.25">
      <c r="A145" s="180" t="s">
        <v>215</v>
      </c>
      <c r="B145" s="139">
        <v>0</v>
      </c>
      <c r="C145" s="122">
        <v>0</v>
      </c>
      <c r="D145" s="179">
        <v>0</v>
      </c>
      <c r="E145" s="179">
        <v>0</v>
      </c>
      <c r="F145" s="179">
        <v>0</v>
      </c>
      <c r="G145" s="179">
        <v>1</v>
      </c>
      <c r="H145" s="179">
        <v>0</v>
      </c>
      <c r="I145" s="179">
        <v>0</v>
      </c>
      <c r="K145" s="334"/>
      <c r="L145" s="335"/>
      <c r="M145" s="335"/>
      <c r="N145" s="336"/>
      <c r="O145" s="334"/>
      <c r="P145" s="335"/>
      <c r="Q145" s="335"/>
      <c r="R145" s="336"/>
      <c r="S145" s="334"/>
      <c r="T145" s="335"/>
      <c r="U145" s="335"/>
      <c r="V145" s="336"/>
      <c r="W145" s="334"/>
      <c r="X145" s="335"/>
      <c r="Y145" s="335"/>
      <c r="Z145" s="336"/>
      <c r="AA145" s="334"/>
      <c r="AB145" s="335"/>
      <c r="AC145" s="335"/>
      <c r="AD145" s="336"/>
      <c r="AE145" s="334"/>
      <c r="AF145" s="335"/>
      <c r="AG145" s="335"/>
      <c r="AH145" s="336"/>
      <c r="AI145" s="334"/>
      <c r="AJ145" s="335"/>
      <c r="AK145" s="335"/>
      <c r="AL145" s="336"/>
      <c r="AM145" s="334"/>
      <c r="AN145" s="335"/>
      <c r="AO145" s="335"/>
      <c r="AP145" s="336"/>
      <c r="AQ145" s="334"/>
      <c r="AR145" s="91"/>
      <c r="AS145" s="335"/>
      <c r="AT145" s="336"/>
    </row>
    <row r="146" spans="1:46" ht="12.75" customHeight="1" x14ac:dyDescent="0.25">
      <c r="A146" s="83" t="s">
        <v>77</v>
      </c>
      <c r="B146" s="139">
        <v>0</v>
      </c>
      <c r="C146" s="122">
        <v>0</v>
      </c>
      <c r="D146" s="179">
        <v>0</v>
      </c>
      <c r="E146" s="179">
        <v>0</v>
      </c>
      <c r="F146" s="179">
        <v>0</v>
      </c>
      <c r="G146" s="179">
        <v>1</v>
      </c>
      <c r="H146" s="179">
        <v>0</v>
      </c>
      <c r="I146" s="179">
        <v>0</v>
      </c>
      <c r="K146" s="64">
        <v>0</v>
      </c>
      <c r="L146" s="44">
        <v>0</v>
      </c>
      <c r="M146" s="44">
        <v>0</v>
      </c>
      <c r="N146" s="49">
        <v>0</v>
      </c>
      <c r="O146" s="64">
        <v>0</v>
      </c>
      <c r="P146" s="44">
        <v>0</v>
      </c>
      <c r="Q146" s="44">
        <v>0</v>
      </c>
      <c r="R146" s="49">
        <v>0</v>
      </c>
      <c r="S146" s="64">
        <v>0</v>
      </c>
      <c r="T146" s="44">
        <v>0</v>
      </c>
      <c r="U146" s="44">
        <v>0</v>
      </c>
      <c r="V146" s="49">
        <v>0</v>
      </c>
      <c r="W146" s="64">
        <v>0</v>
      </c>
      <c r="X146" s="44">
        <v>0</v>
      </c>
      <c r="Y146" s="44">
        <v>0</v>
      </c>
      <c r="Z146" s="49">
        <v>0</v>
      </c>
      <c r="AA146" s="64">
        <v>0</v>
      </c>
      <c r="AB146" s="44">
        <v>0</v>
      </c>
      <c r="AC146" s="44">
        <v>0</v>
      </c>
      <c r="AD146" s="49">
        <v>0</v>
      </c>
      <c r="AE146" s="64">
        <v>0</v>
      </c>
      <c r="AF146" s="44">
        <v>0</v>
      </c>
      <c r="AG146" s="44">
        <v>0</v>
      </c>
      <c r="AH146" s="49">
        <v>0</v>
      </c>
      <c r="AI146" s="64">
        <v>0</v>
      </c>
      <c r="AJ146" s="44">
        <v>0</v>
      </c>
      <c r="AK146" s="44">
        <v>0</v>
      </c>
      <c r="AL146" s="49">
        <v>0</v>
      </c>
      <c r="AM146" s="64">
        <v>0</v>
      </c>
      <c r="AN146" s="44">
        <v>0</v>
      </c>
      <c r="AO146" s="44">
        <v>0</v>
      </c>
      <c r="AP146" s="49">
        <v>0</v>
      </c>
      <c r="AQ146" s="64">
        <v>0</v>
      </c>
      <c r="AR146" s="91">
        <v>0</v>
      </c>
      <c r="AS146" s="44"/>
      <c r="AT146" s="49"/>
    </row>
    <row r="147" spans="1:46" ht="12.75" customHeight="1" x14ac:dyDescent="0.25">
      <c r="A147" s="83" t="s">
        <v>78</v>
      </c>
      <c r="B147" s="139">
        <v>0</v>
      </c>
      <c r="C147" s="122">
        <v>0</v>
      </c>
      <c r="D147" s="179">
        <v>0</v>
      </c>
      <c r="E147" s="179">
        <v>0</v>
      </c>
      <c r="F147" s="179">
        <v>0</v>
      </c>
      <c r="G147" s="179">
        <v>0</v>
      </c>
      <c r="H147" s="179">
        <v>0</v>
      </c>
      <c r="I147" s="179">
        <v>0</v>
      </c>
      <c r="K147" s="64">
        <v>0</v>
      </c>
      <c r="L147" s="44">
        <v>0</v>
      </c>
      <c r="M147" s="44">
        <v>0</v>
      </c>
      <c r="N147" s="49">
        <v>0</v>
      </c>
      <c r="O147" s="64">
        <v>0</v>
      </c>
      <c r="P147" s="44">
        <v>0</v>
      </c>
      <c r="Q147" s="44">
        <v>0</v>
      </c>
      <c r="R147" s="49">
        <v>0</v>
      </c>
      <c r="S147" s="64">
        <v>0</v>
      </c>
      <c r="T147" s="44">
        <v>0</v>
      </c>
      <c r="U147" s="44">
        <v>0</v>
      </c>
      <c r="V147" s="49">
        <v>0</v>
      </c>
      <c r="W147" s="64">
        <v>0</v>
      </c>
      <c r="X147" s="44">
        <v>0</v>
      </c>
      <c r="Y147" s="44">
        <v>0</v>
      </c>
      <c r="Z147" s="49">
        <v>0</v>
      </c>
      <c r="AA147" s="64">
        <v>0</v>
      </c>
      <c r="AB147" s="44">
        <v>0</v>
      </c>
      <c r="AC147" s="44">
        <v>0</v>
      </c>
      <c r="AD147" s="49">
        <v>0</v>
      </c>
      <c r="AE147" s="64">
        <v>0</v>
      </c>
      <c r="AF147" s="44">
        <v>0</v>
      </c>
      <c r="AG147" s="44">
        <v>0</v>
      </c>
      <c r="AH147" s="49">
        <v>0</v>
      </c>
      <c r="AI147" s="64">
        <v>0</v>
      </c>
      <c r="AJ147" s="44">
        <v>0</v>
      </c>
      <c r="AK147" s="44">
        <v>0</v>
      </c>
      <c r="AL147" s="49">
        <v>0</v>
      </c>
      <c r="AM147" s="64">
        <v>0</v>
      </c>
      <c r="AN147" s="44">
        <v>0</v>
      </c>
      <c r="AO147" s="44">
        <v>0</v>
      </c>
      <c r="AP147" s="49">
        <v>0</v>
      </c>
      <c r="AQ147" s="64">
        <v>0</v>
      </c>
      <c r="AR147" s="91">
        <v>0</v>
      </c>
      <c r="AS147" s="44"/>
      <c r="AT147" s="49"/>
    </row>
    <row r="148" spans="1:46" ht="12.75" customHeight="1" thickBot="1" x14ac:dyDescent="0.3">
      <c r="A148" s="87" t="s">
        <v>15</v>
      </c>
      <c r="B148" s="140">
        <v>3</v>
      </c>
      <c r="C148" s="123">
        <v>1</v>
      </c>
      <c r="D148" s="129">
        <v>2</v>
      </c>
      <c r="E148" s="129">
        <v>1</v>
      </c>
      <c r="F148" s="129">
        <v>3</v>
      </c>
      <c r="G148" s="129">
        <v>0</v>
      </c>
      <c r="H148" s="129">
        <v>0</v>
      </c>
      <c r="I148" s="129">
        <v>1</v>
      </c>
      <c r="K148" s="64">
        <v>0</v>
      </c>
      <c r="L148" s="44">
        <v>0</v>
      </c>
      <c r="M148" s="44">
        <v>0</v>
      </c>
      <c r="N148" s="49">
        <v>1</v>
      </c>
      <c r="O148" s="64">
        <v>1</v>
      </c>
      <c r="P148" s="44">
        <v>0</v>
      </c>
      <c r="Q148" s="44">
        <v>0</v>
      </c>
      <c r="R148" s="49">
        <v>0</v>
      </c>
      <c r="S148" s="64">
        <v>0</v>
      </c>
      <c r="T148" s="44">
        <v>0</v>
      </c>
      <c r="U148" s="44">
        <v>1</v>
      </c>
      <c r="V148" s="49">
        <v>1</v>
      </c>
      <c r="W148" s="64">
        <v>23</v>
      </c>
      <c r="X148" s="44">
        <v>22</v>
      </c>
      <c r="Y148" s="44">
        <v>21</v>
      </c>
      <c r="Z148" s="49">
        <v>17</v>
      </c>
      <c r="AA148" s="64">
        <v>12</v>
      </c>
      <c r="AB148" s="44">
        <v>36</v>
      </c>
      <c r="AC148" s="44">
        <v>24</v>
      </c>
      <c r="AD148" s="49">
        <v>30</v>
      </c>
      <c r="AE148" s="64">
        <v>21</v>
      </c>
      <c r="AF148" s="44">
        <v>21</v>
      </c>
      <c r="AG148" s="44">
        <v>18</v>
      </c>
      <c r="AH148" s="49">
        <v>39</v>
      </c>
      <c r="AI148" s="64">
        <v>34</v>
      </c>
      <c r="AJ148" s="44">
        <v>15</v>
      </c>
      <c r="AK148" s="44">
        <v>40</v>
      </c>
      <c r="AL148" s="49">
        <v>9</v>
      </c>
      <c r="AM148" s="64">
        <v>15</v>
      </c>
      <c r="AN148" s="44">
        <v>17</v>
      </c>
      <c r="AO148" s="44">
        <v>28</v>
      </c>
      <c r="AP148" s="49">
        <v>32</v>
      </c>
      <c r="AQ148" s="64">
        <v>33</v>
      </c>
      <c r="AR148" s="92">
        <v>0</v>
      </c>
      <c r="AS148" s="44"/>
      <c r="AT148" s="49"/>
    </row>
    <row r="149" spans="1:46" s="23" customFormat="1" ht="12.75" customHeight="1" x14ac:dyDescent="0.25">
      <c r="A149" s="26" t="s">
        <v>17</v>
      </c>
      <c r="B149" s="141">
        <v>0</v>
      </c>
      <c r="C149" s="124">
        <v>0</v>
      </c>
      <c r="D149" s="318">
        <v>1</v>
      </c>
      <c r="E149" s="318">
        <v>0</v>
      </c>
      <c r="F149" s="318">
        <v>0</v>
      </c>
      <c r="G149" s="318">
        <v>1</v>
      </c>
      <c r="H149" s="318">
        <v>1</v>
      </c>
      <c r="I149" s="318">
        <v>2</v>
      </c>
      <c r="K149" s="64">
        <v>12</v>
      </c>
      <c r="L149" s="44">
        <v>16</v>
      </c>
      <c r="M149" s="44">
        <v>27</v>
      </c>
      <c r="N149" s="49">
        <v>22</v>
      </c>
      <c r="O149" s="64">
        <v>22</v>
      </c>
      <c r="P149" s="44">
        <v>16</v>
      </c>
      <c r="Q149" s="44">
        <v>27</v>
      </c>
      <c r="R149" s="49">
        <v>23</v>
      </c>
      <c r="S149" s="64">
        <v>42</v>
      </c>
      <c r="T149" s="44">
        <v>30</v>
      </c>
      <c r="U149" s="44">
        <v>45</v>
      </c>
      <c r="V149" s="49">
        <v>30</v>
      </c>
      <c r="W149" s="64">
        <v>47</v>
      </c>
      <c r="X149" s="44">
        <v>42</v>
      </c>
      <c r="Y149" s="44">
        <v>28</v>
      </c>
      <c r="Z149" s="49">
        <v>31</v>
      </c>
      <c r="AA149" s="64">
        <v>35</v>
      </c>
      <c r="AB149" s="44">
        <v>28</v>
      </c>
      <c r="AC149" s="44">
        <v>20</v>
      </c>
      <c r="AD149" s="49">
        <v>28</v>
      </c>
      <c r="AE149" s="64">
        <v>17</v>
      </c>
      <c r="AF149" s="44">
        <v>16</v>
      </c>
      <c r="AG149" s="44">
        <v>16</v>
      </c>
      <c r="AH149" s="49">
        <v>30</v>
      </c>
      <c r="AI149" s="64">
        <v>21</v>
      </c>
      <c r="AJ149" s="44">
        <v>27</v>
      </c>
      <c r="AK149" s="44">
        <v>15</v>
      </c>
      <c r="AL149" s="49">
        <v>11</v>
      </c>
      <c r="AM149" s="64">
        <v>9</v>
      </c>
      <c r="AN149" s="44">
        <v>13</v>
      </c>
      <c r="AO149" s="44">
        <v>21</v>
      </c>
      <c r="AP149" s="49">
        <v>20</v>
      </c>
      <c r="AQ149" s="64">
        <v>21</v>
      </c>
      <c r="AR149" s="48">
        <v>12</v>
      </c>
      <c r="AS149" s="44"/>
      <c r="AT149" s="49"/>
    </row>
    <row r="150" spans="1:46" ht="12.75" customHeight="1" x14ac:dyDescent="0.25">
      <c r="A150" s="82" t="s">
        <v>170</v>
      </c>
      <c r="B150" s="405">
        <v>0</v>
      </c>
      <c r="C150" s="157">
        <v>0</v>
      </c>
      <c r="D150" s="317">
        <v>1.443001443001443E-2</v>
      </c>
      <c r="E150" s="317">
        <v>0</v>
      </c>
      <c r="F150" s="317">
        <v>0</v>
      </c>
      <c r="G150" s="317">
        <v>1.443001443001443E-2</v>
      </c>
      <c r="H150" s="317">
        <v>1.3386880856760375E-2</v>
      </c>
      <c r="I150" s="317">
        <v>1.3386880856760375E-2</v>
      </c>
      <c r="K150" s="77">
        <f t="shared" ref="K150:AP150" si="47">100*(K149/K$19)</f>
        <v>1.4095358383328069</v>
      </c>
      <c r="L150" s="78">
        <f t="shared" si="47"/>
        <v>2.0153043949346512</v>
      </c>
      <c r="M150" s="78">
        <f t="shared" si="47"/>
        <v>3.5186794092093834</v>
      </c>
      <c r="N150" s="79">
        <f t="shared" si="47"/>
        <v>2.9543419874664281</v>
      </c>
      <c r="O150" s="77">
        <f t="shared" si="47"/>
        <v>2.9972752043596729</v>
      </c>
      <c r="P150" s="78">
        <f t="shared" si="47"/>
        <v>2.1670428893905189</v>
      </c>
      <c r="Q150" s="78">
        <f t="shared" si="47"/>
        <v>3.6902050113895219</v>
      </c>
      <c r="R150" s="79">
        <f t="shared" si="47"/>
        <v>3.1535648994515539</v>
      </c>
      <c r="S150" s="77">
        <f t="shared" si="47"/>
        <v>5.7455540355677153</v>
      </c>
      <c r="T150" s="78">
        <f t="shared" si="47"/>
        <v>4.1039671682626535</v>
      </c>
      <c r="U150" s="78">
        <f t="shared" si="47"/>
        <v>6.1559507523939807</v>
      </c>
      <c r="V150" s="79">
        <f t="shared" si="47"/>
        <v>3.8461538461538463</v>
      </c>
      <c r="W150" s="77">
        <f t="shared" si="47"/>
        <v>5.9193954659949624</v>
      </c>
      <c r="X150" s="78">
        <f t="shared" si="47"/>
        <v>5.3209459459459456</v>
      </c>
      <c r="Y150" s="78">
        <f t="shared" si="47"/>
        <v>3.5131744040150563</v>
      </c>
      <c r="Z150" s="79">
        <f t="shared" si="47"/>
        <v>3.8477451386015722</v>
      </c>
      <c r="AA150" s="77">
        <f t="shared" si="47"/>
        <v>4.5592705167173255</v>
      </c>
      <c r="AB150" s="78">
        <f t="shared" si="47"/>
        <v>3.4739454094292808</v>
      </c>
      <c r="AC150" s="78">
        <f t="shared" si="47"/>
        <v>2.5094102885821834</v>
      </c>
      <c r="AD150" s="79">
        <f t="shared" si="47"/>
        <v>3.5482865845515992</v>
      </c>
      <c r="AE150" s="77">
        <f t="shared" si="47"/>
        <v>2.2413270848996554</v>
      </c>
      <c r="AF150" s="78">
        <f t="shared" si="47"/>
        <v>2.0657781907688775</v>
      </c>
      <c r="AG150" s="78">
        <f t="shared" si="47"/>
        <v>2.1522573286469662</v>
      </c>
      <c r="AH150" s="79">
        <f t="shared" si="47"/>
        <v>4.1248697117765767</v>
      </c>
      <c r="AI150" s="77">
        <f t="shared" si="47"/>
        <v>3.2767851600054363</v>
      </c>
      <c r="AJ150" s="78">
        <f t="shared" si="47"/>
        <v>4.3266173984812903</v>
      </c>
      <c r="AK150" s="78">
        <f t="shared" si="47"/>
        <v>2.6039999999999992</v>
      </c>
      <c r="AL150" s="79">
        <f t="shared" si="47"/>
        <v>1.9049747213764976</v>
      </c>
      <c r="AM150" s="77">
        <f t="shared" si="47"/>
        <v>1.7134399610228237</v>
      </c>
      <c r="AN150" s="78">
        <f t="shared" si="47"/>
        <v>2.6204545733687543</v>
      </c>
      <c r="AO150" s="78">
        <f t="shared" si="47"/>
        <v>4.7933762593435167</v>
      </c>
      <c r="AP150" s="79">
        <f t="shared" si="47"/>
        <v>4.7961630695443649</v>
      </c>
      <c r="AQ150" s="77">
        <v>5.1470588235294112</v>
      </c>
      <c r="AR150" s="125">
        <f>100*(AR149/AR$19)</f>
        <v>3.9087947882736152</v>
      </c>
      <c r="AS150" s="78"/>
      <c r="AT150" s="79"/>
    </row>
    <row r="151" spans="1:46" ht="12.75" customHeight="1" x14ac:dyDescent="0.25">
      <c r="A151" s="46" t="s">
        <v>18</v>
      </c>
      <c r="B151" s="139">
        <v>0</v>
      </c>
      <c r="C151" s="122">
        <v>0</v>
      </c>
      <c r="D151" s="179">
        <v>1</v>
      </c>
      <c r="E151" s="179">
        <v>0</v>
      </c>
      <c r="F151" s="179">
        <v>0</v>
      </c>
      <c r="G151" s="179">
        <v>1</v>
      </c>
      <c r="H151" s="179">
        <v>1</v>
      </c>
      <c r="I151" s="179">
        <v>2</v>
      </c>
      <c r="K151" s="64">
        <v>11</v>
      </c>
      <c r="L151" s="44">
        <v>15</v>
      </c>
      <c r="M151" s="44">
        <v>25</v>
      </c>
      <c r="N151" s="49">
        <v>16</v>
      </c>
      <c r="O151" s="64">
        <v>18</v>
      </c>
      <c r="P151" s="44">
        <v>12</v>
      </c>
      <c r="Q151" s="44">
        <v>26</v>
      </c>
      <c r="R151" s="49">
        <v>16</v>
      </c>
      <c r="S151" s="64">
        <v>25</v>
      </c>
      <c r="T151" s="44">
        <v>21</v>
      </c>
      <c r="U151" s="44">
        <v>37</v>
      </c>
      <c r="V151" s="49">
        <v>21</v>
      </c>
      <c r="W151" s="64">
        <v>32</v>
      </c>
      <c r="X151" s="44">
        <v>32</v>
      </c>
      <c r="Y151" s="44">
        <v>13</v>
      </c>
      <c r="Z151" s="49">
        <v>25</v>
      </c>
      <c r="AA151" s="64">
        <v>27</v>
      </c>
      <c r="AB151" s="44">
        <v>20</v>
      </c>
      <c r="AC151" s="44">
        <v>13</v>
      </c>
      <c r="AD151" s="49">
        <v>23</v>
      </c>
      <c r="AE151" s="64">
        <v>15</v>
      </c>
      <c r="AF151" s="44">
        <v>15</v>
      </c>
      <c r="AG151" s="44">
        <v>13</v>
      </c>
      <c r="AH151" s="49">
        <v>22</v>
      </c>
      <c r="AI151" s="64">
        <v>14</v>
      </c>
      <c r="AJ151" s="44">
        <v>25</v>
      </c>
      <c r="AK151" s="44">
        <v>10</v>
      </c>
      <c r="AL151" s="49">
        <v>9</v>
      </c>
      <c r="AM151" s="64">
        <v>7</v>
      </c>
      <c r="AN151" s="44">
        <v>12</v>
      </c>
      <c r="AO151" s="44">
        <v>17</v>
      </c>
      <c r="AP151" s="49">
        <v>19</v>
      </c>
      <c r="AQ151" s="64">
        <v>20</v>
      </c>
      <c r="AR151" s="91">
        <v>12</v>
      </c>
      <c r="AS151" s="44"/>
      <c r="AT151" s="49"/>
    </row>
    <row r="152" spans="1:46" ht="12.75" customHeight="1" thickBot="1" x14ac:dyDescent="0.3">
      <c r="A152" s="87" t="s">
        <v>19</v>
      </c>
      <c r="B152" s="140">
        <v>0</v>
      </c>
      <c r="C152" s="123">
        <v>0</v>
      </c>
      <c r="D152" s="129">
        <v>0</v>
      </c>
      <c r="E152" s="129">
        <v>0</v>
      </c>
      <c r="F152" s="129">
        <v>0</v>
      </c>
      <c r="G152" s="129">
        <v>0</v>
      </c>
      <c r="H152" s="129">
        <v>0</v>
      </c>
      <c r="I152" s="129">
        <v>0</v>
      </c>
      <c r="K152" s="64">
        <v>1</v>
      </c>
      <c r="L152" s="44">
        <v>1</v>
      </c>
      <c r="M152" s="44">
        <v>2</v>
      </c>
      <c r="N152" s="49">
        <v>6</v>
      </c>
      <c r="O152" s="64">
        <v>4</v>
      </c>
      <c r="P152" s="44">
        <v>4</v>
      </c>
      <c r="Q152" s="44">
        <v>1</v>
      </c>
      <c r="R152" s="49">
        <v>7</v>
      </c>
      <c r="S152" s="64">
        <v>17</v>
      </c>
      <c r="T152" s="44">
        <v>9</v>
      </c>
      <c r="U152" s="44">
        <v>9</v>
      </c>
      <c r="V152" s="49">
        <v>9</v>
      </c>
      <c r="W152" s="64">
        <v>15</v>
      </c>
      <c r="X152" s="44">
        <v>10</v>
      </c>
      <c r="Y152" s="44">
        <v>15</v>
      </c>
      <c r="Z152" s="49">
        <v>6</v>
      </c>
      <c r="AA152" s="64">
        <v>8</v>
      </c>
      <c r="AB152" s="44">
        <v>8</v>
      </c>
      <c r="AC152" s="44">
        <v>7</v>
      </c>
      <c r="AD152" s="49">
        <v>5</v>
      </c>
      <c r="AE152" s="64">
        <v>2</v>
      </c>
      <c r="AF152" s="44">
        <v>1</v>
      </c>
      <c r="AG152" s="44">
        <v>3</v>
      </c>
      <c r="AH152" s="49">
        <v>8</v>
      </c>
      <c r="AI152" s="64">
        <v>7</v>
      </c>
      <c r="AJ152" s="44">
        <v>2</v>
      </c>
      <c r="AK152" s="44">
        <v>5</v>
      </c>
      <c r="AL152" s="49">
        <v>2</v>
      </c>
      <c r="AM152" s="64">
        <v>2</v>
      </c>
      <c r="AN152" s="44">
        <v>1</v>
      </c>
      <c r="AO152" s="44">
        <v>4</v>
      </c>
      <c r="AP152" s="49">
        <v>1</v>
      </c>
      <c r="AQ152" s="64">
        <v>1</v>
      </c>
      <c r="AR152" s="92">
        <v>0</v>
      </c>
      <c r="AS152" s="44"/>
      <c r="AT152" s="49"/>
    </row>
    <row r="153" spans="1:46" ht="14.1" customHeight="1" x14ac:dyDescent="0.25">
      <c r="A153" s="84" t="s">
        <v>153</v>
      </c>
      <c r="B153" s="24"/>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46" s="30" customFormat="1" ht="12.75" customHeight="1" thickBot="1" x14ac:dyDescent="0.3">
      <c r="A154" s="23" t="s">
        <v>143</v>
      </c>
      <c r="B154" s="28"/>
      <c r="C154" s="28"/>
      <c r="D154" s="28"/>
      <c r="E154" s="28"/>
      <c r="F154" s="28"/>
      <c r="G154" s="28"/>
      <c r="H154" s="28"/>
      <c r="I154" s="28"/>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19"/>
    </row>
    <row r="155" spans="1:46" ht="12.75" customHeight="1" thickBot="1" x14ac:dyDescent="0.3">
      <c r="A155" s="85" t="s">
        <v>150</v>
      </c>
      <c r="B155" s="728" t="s">
        <v>117</v>
      </c>
      <c r="C155" s="729"/>
      <c r="D155" s="729"/>
      <c r="E155" s="729"/>
      <c r="F155" s="729"/>
      <c r="G155" s="729"/>
      <c r="H155" s="729"/>
      <c r="I155" s="730"/>
      <c r="K155" s="27"/>
      <c r="L155" s="27"/>
      <c r="M155" s="27"/>
      <c r="N155" s="27"/>
      <c r="O155" s="27"/>
      <c r="P155" s="27"/>
      <c r="Q155" s="27"/>
      <c r="R155" s="27"/>
      <c r="S155" s="27"/>
      <c r="T155" s="27" t="s">
        <v>118</v>
      </c>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19"/>
    </row>
    <row r="156" spans="1:46" ht="12.75" customHeight="1" thickBot="1" x14ac:dyDescent="0.3">
      <c r="A156" s="86"/>
      <c r="B156" s="363" t="s">
        <v>218</v>
      </c>
      <c r="C156" s="364" t="s">
        <v>221</v>
      </c>
      <c r="D156" s="365" t="s">
        <v>224</v>
      </c>
      <c r="E156" s="365" t="s">
        <v>226</v>
      </c>
      <c r="F156" s="365" t="s">
        <v>229</v>
      </c>
      <c r="G156" s="365" t="s">
        <v>231</v>
      </c>
      <c r="H156" s="365" t="s">
        <v>234</v>
      </c>
      <c r="I156" s="365" t="s">
        <v>238</v>
      </c>
      <c r="K156" s="59" t="s">
        <v>119</v>
      </c>
      <c r="L156" s="60" t="s">
        <v>120</v>
      </c>
      <c r="M156" s="60" t="s">
        <v>121</v>
      </c>
      <c r="N156" s="61" t="s">
        <v>122</v>
      </c>
      <c r="O156" s="59" t="s">
        <v>123</v>
      </c>
      <c r="P156" s="60" t="s">
        <v>124</v>
      </c>
      <c r="Q156" s="60" t="s">
        <v>125</v>
      </c>
      <c r="R156" s="61" t="s">
        <v>126</v>
      </c>
      <c r="S156" s="59" t="s">
        <v>127</v>
      </c>
      <c r="T156" s="60" t="s">
        <v>128</v>
      </c>
      <c r="U156" s="60" t="s">
        <v>129</v>
      </c>
      <c r="V156" s="61" t="s">
        <v>130</v>
      </c>
      <c r="W156" s="59" t="s">
        <v>131</v>
      </c>
      <c r="X156" s="60" t="s">
        <v>132</v>
      </c>
      <c r="Y156" s="60" t="s">
        <v>133</v>
      </c>
      <c r="Z156" s="61" t="s">
        <v>134</v>
      </c>
      <c r="AA156" s="59" t="s">
        <v>135</v>
      </c>
      <c r="AB156" s="60" t="s">
        <v>136</v>
      </c>
      <c r="AC156" s="60" t="s">
        <v>137</v>
      </c>
      <c r="AD156" s="61" t="s">
        <v>138</v>
      </c>
      <c r="AE156" s="59" t="s">
        <v>84</v>
      </c>
      <c r="AF156" s="60" t="s">
        <v>88</v>
      </c>
      <c r="AG156" s="60" t="s">
        <v>100</v>
      </c>
      <c r="AH156" s="61" t="s">
        <v>139</v>
      </c>
      <c r="AI156" s="59" t="s">
        <v>110</v>
      </c>
      <c r="AJ156" s="60" t="s">
        <v>111</v>
      </c>
      <c r="AK156" s="60" t="s">
        <v>112</v>
      </c>
      <c r="AL156" s="61" t="s">
        <v>140</v>
      </c>
      <c r="AM156" s="59" t="s">
        <v>114</v>
      </c>
      <c r="AN156" s="60" t="s">
        <v>141</v>
      </c>
      <c r="AO156" s="60" t="s">
        <v>116</v>
      </c>
      <c r="AP156" s="61" t="s">
        <v>142</v>
      </c>
      <c r="AQ156" s="59" t="s">
        <v>156</v>
      </c>
      <c r="AR156" s="88" t="s">
        <v>167</v>
      </c>
      <c r="AS156" s="60"/>
      <c r="AT156" s="61"/>
    </row>
    <row r="157" spans="1:46" ht="12.75" customHeight="1" thickBot="1" x14ac:dyDescent="0.3">
      <c r="A157" s="81" t="s">
        <v>170</v>
      </c>
      <c r="B157" s="155">
        <v>1.5476190476190477</v>
      </c>
      <c r="C157" s="156">
        <v>1.5476190476190477</v>
      </c>
      <c r="D157" s="315">
        <v>1.4635458703255313</v>
      </c>
      <c r="E157" s="315">
        <v>1.2891975295016178</v>
      </c>
      <c r="F157" s="315">
        <v>1.3794109069699623</v>
      </c>
      <c r="G157" s="315">
        <v>1.156898656898657</v>
      </c>
      <c r="H157" s="315">
        <v>1.0932857991681522</v>
      </c>
      <c r="I157" s="315">
        <v>1.0932857991681522</v>
      </c>
      <c r="K157" s="72">
        <f t="shared" ref="K157:AP157" si="48">100*(K158/K$3)</f>
        <v>51.570673405269176</v>
      </c>
      <c r="L157" s="73">
        <f t="shared" si="48"/>
        <v>53.865582625849214</v>
      </c>
      <c r="M157" s="73">
        <f t="shared" si="48"/>
        <v>62.203469033415701</v>
      </c>
      <c r="N157" s="74">
        <f t="shared" si="48"/>
        <v>65.5744564130935</v>
      </c>
      <c r="O157" s="72">
        <f t="shared" si="48"/>
        <v>59.380489369253134</v>
      </c>
      <c r="P157" s="73">
        <f t="shared" si="48"/>
        <v>50.183463793256465</v>
      </c>
      <c r="Q157" s="73">
        <f t="shared" si="48"/>
        <v>51.590115112963588</v>
      </c>
      <c r="R157" s="74">
        <f t="shared" si="48"/>
        <v>53.314687221078316</v>
      </c>
      <c r="S157" s="72">
        <f t="shared" si="48"/>
        <v>55.152956899934544</v>
      </c>
      <c r="T157" s="73">
        <f t="shared" si="48"/>
        <v>62.262236941748405</v>
      </c>
      <c r="U157" s="73">
        <f t="shared" si="48"/>
        <v>71.093538218459813</v>
      </c>
      <c r="V157" s="74">
        <f t="shared" si="48"/>
        <v>52.541696754386699</v>
      </c>
      <c r="W157" s="72">
        <f t="shared" si="48"/>
        <v>46.781702030163828</v>
      </c>
      <c r="X157" s="73">
        <f t="shared" si="48"/>
        <v>49.854390777390748</v>
      </c>
      <c r="Y157" s="73">
        <f t="shared" si="48"/>
        <v>50.512670397989247</v>
      </c>
      <c r="Z157" s="74">
        <f t="shared" si="48"/>
        <v>42.366949112994092</v>
      </c>
      <c r="AA157" s="72">
        <f t="shared" si="48"/>
        <v>39.863295692806069</v>
      </c>
      <c r="AB157" s="73">
        <f t="shared" si="48"/>
        <v>38.747258828963417</v>
      </c>
      <c r="AC157" s="73">
        <f t="shared" si="48"/>
        <v>45.760160561966885</v>
      </c>
      <c r="AD157" s="74">
        <f t="shared" si="48"/>
        <v>41.359786995207607</v>
      </c>
      <c r="AE157" s="72">
        <f t="shared" si="48"/>
        <v>43.101423608746003</v>
      </c>
      <c r="AF157" s="73">
        <f t="shared" si="48"/>
        <v>44.617597188506664</v>
      </c>
      <c r="AG157" s="73">
        <f t="shared" si="48"/>
        <v>45.385962722761839</v>
      </c>
      <c r="AH157" s="74">
        <f t="shared" si="48"/>
        <v>57.85925695181389</v>
      </c>
      <c r="AI157" s="72">
        <f t="shared" si="48"/>
        <v>68.399008260347287</v>
      </c>
      <c r="AJ157" s="73">
        <f t="shared" si="48"/>
        <v>66.41269197505332</v>
      </c>
      <c r="AK157" s="73">
        <f t="shared" si="48"/>
        <v>71.740807405502707</v>
      </c>
      <c r="AL157" s="74">
        <f t="shared" si="48"/>
        <v>68.491261824595156</v>
      </c>
      <c r="AM157" s="72">
        <f t="shared" si="48"/>
        <v>69.287271499894103</v>
      </c>
      <c r="AN157" s="73">
        <f t="shared" si="48"/>
        <v>71.49791891188822</v>
      </c>
      <c r="AO157" s="73">
        <f t="shared" si="48"/>
        <v>78.744061083470712</v>
      </c>
      <c r="AP157" s="74">
        <f t="shared" si="48"/>
        <v>86.078886310904863</v>
      </c>
      <c r="AQ157" s="72">
        <v>86.658932714617166</v>
      </c>
      <c r="AR157" s="89">
        <f t="shared" ref="AR157" si="49">100*(AR158/AR$3)</f>
        <v>87.709497206703915</v>
      </c>
      <c r="AS157" s="73"/>
      <c r="AT157" s="74"/>
    </row>
    <row r="158" spans="1:46" s="23" customFormat="1" ht="12.75" customHeight="1" x14ac:dyDescent="0.25">
      <c r="A158" s="80" t="s">
        <v>14</v>
      </c>
      <c r="B158" s="138">
        <v>542</v>
      </c>
      <c r="C158" s="121">
        <v>585</v>
      </c>
      <c r="D158" s="316">
        <v>544</v>
      </c>
      <c r="E158" s="316">
        <v>471</v>
      </c>
      <c r="F158" s="316">
        <v>473</v>
      </c>
      <c r="G158" s="316">
        <v>379</v>
      </c>
      <c r="H158" s="316">
        <v>368</v>
      </c>
      <c r="I158" s="316">
        <v>551</v>
      </c>
      <c r="K158" s="64">
        <v>757</v>
      </c>
      <c r="L158" s="44">
        <v>754</v>
      </c>
      <c r="M158" s="44">
        <v>859</v>
      </c>
      <c r="N158" s="49">
        <v>910</v>
      </c>
      <c r="O158" s="64">
        <v>809</v>
      </c>
      <c r="P158" s="44">
        <v>683</v>
      </c>
      <c r="Q158" s="44">
        <v>695</v>
      </c>
      <c r="R158" s="49">
        <v>729</v>
      </c>
      <c r="S158" s="64">
        <v>736</v>
      </c>
      <c r="T158" s="44">
        <v>854</v>
      </c>
      <c r="U158" s="44">
        <v>987</v>
      </c>
      <c r="V158" s="49">
        <v>761</v>
      </c>
      <c r="W158" s="64">
        <v>655</v>
      </c>
      <c r="X158" s="44">
        <v>706</v>
      </c>
      <c r="Y158" s="44">
        <v>731</v>
      </c>
      <c r="Z158" s="49">
        <v>615</v>
      </c>
      <c r="AA158" s="64">
        <v>547</v>
      </c>
      <c r="AB158" s="44">
        <v>534</v>
      </c>
      <c r="AC158" s="44">
        <v>608</v>
      </c>
      <c r="AD158" s="49">
        <v>561</v>
      </c>
      <c r="AE158" s="64">
        <v>567</v>
      </c>
      <c r="AF158" s="44">
        <v>579</v>
      </c>
      <c r="AG158" s="44">
        <v>567</v>
      </c>
      <c r="AH158" s="49">
        <v>717</v>
      </c>
      <c r="AI158" s="64">
        <v>768</v>
      </c>
      <c r="AJ158" s="44">
        <v>709</v>
      </c>
      <c r="AK158" s="44">
        <v>720</v>
      </c>
      <c r="AL158" s="49">
        <v>689</v>
      </c>
      <c r="AM158" s="64">
        <v>646</v>
      </c>
      <c r="AN158" s="44">
        <v>662</v>
      </c>
      <c r="AO158" s="44">
        <v>693</v>
      </c>
      <c r="AP158" s="49">
        <v>742</v>
      </c>
      <c r="AQ158" s="62">
        <v>747</v>
      </c>
      <c r="AR158" s="90">
        <v>628</v>
      </c>
      <c r="AS158" s="55"/>
      <c r="AT158" s="63"/>
    </row>
    <row r="159" spans="1:46" s="23" customFormat="1" ht="12.75" customHeight="1" x14ac:dyDescent="0.25">
      <c r="A159" s="76" t="s">
        <v>7</v>
      </c>
      <c r="B159" s="138">
        <v>528</v>
      </c>
      <c r="C159" s="121">
        <v>557</v>
      </c>
      <c r="D159" s="316">
        <v>526</v>
      </c>
      <c r="E159" s="316">
        <v>448</v>
      </c>
      <c r="F159" s="316">
        <v>455</v>
      </c>
      <c r="G159" s="316">
        <v>350</v>
      </c>
      <c r="H159" s="316">
        <v>339</v>
      </c>
      <c r="I159" s="316">
        <v>525</v>
      </c>
      <c r="K159" s="64">
        <v>544</v>
      </c>
      <c r="L159" s="44">
        <v>557</v>
      </c>
      <c r="M159" s="44">
        <v>633</v>
      </c>
      <c r="N159" s="49">
        <v>724</v>
      </c>
      <c r="O159" s="64">
        <v>620</v>
      </c>
      <c r="P159" s="44">
        <v>493</v>
      </c>
      <c r="Q159" s="44">
        <v>501</v>
      </c>
      <c r="R159" s="49">
        <v>524</v>
      </c>
      <c r="S159" s="64">
        <v>495</v>
      </c>
      <c r="T159" s="44">
        <v>663</v>
      </c>
      <c r="U159" s="44">
        <v>757</v>
      </c>
      <c r="V159" s="49">
        <v>629</v>
      </c>
      <c r="W159" s="64">
        <v>496</v>
      </c>
      <c r="X159" s="44">
        <v>470</v>
      </c>
      <c r="Y159" s="44">
        <v>532</v>
      </c>
      <c r="Z159" s="49">
        <v>417</v>
      </c>
      <c r="AA159" s="64">
        <v>379</v>
      </c>
      <c r="AB159" s="44">
        <v>367</v>
      </c>
      <c r="AC159" s="44">
        <v>416</v>
      </c>
      <c r="AD159" s="49">
        <v>431</v>
      </c>
      <c r="AE159" s="64">
        <v>401</v>
      </c>
      <c r="AF159" s="44">
        <v>416</v>
      </c>
      <c r="AG159" s="44">
        <v>379</v>
      </c>
      <c r="AH159" s="49">
        <v>507</v>
      </c>
      <c r="AI159" s="64">
        <v>539</v>
      </c>
      <c r="AJ159" s="44">
        <v>474</v>
      </c>
      <c r="AK159" s="44">
        <v>442</v>
      </c>
      <c r="AL159" s="49">
        <v>466</v>
      </c>
      <c r="AM159" s="64">
        <v>503</v>
      </c>
      <c r="AN159" s="44">
        <v>495</v>
      </c>
      <c r="AO159" s="44">
        <v>520</v>
      </c>
      <c r="AP159" s="49">
        <v>508</v>
      </c>
      <c r="AQ159" s="64">
        <v>523</v>
      </c>
      <c r="AR159" s="90">
        <v>461</v>
      </c>
      <c r="AS159" s="44"/>
      <c r="AT159" s="49"/>
    </row>
    <row r="160" spans="1:46" ht="12.75" customHeight="1" x14ac:dyDescent="0.25">
      <c r="A160" s="82" t="s">
        <v>170</v>
      </c>
      <c r="B160" s="405">
        <v>1.8043407839326207</v>
      </c>
      <c r="C160" s="157">
        <v>1.8043407839326207</v>
      </c>
      <c r="D160" s="317">
        <v>1.7394179894179893</v>
      </c>
      <c r="E160" s="317">
        <v>1.5043229788367924</v>
      </c>
      <c r="F160" s="317">
        <v>1.6203703703703702</v>
      </c>
      <c r="G160" s="317">
        <v>1.3550135501355014</v>
      </c>
      <c r="H160" s="317">
        <v>1.2943871706758305</v>
      </c>
      <c r="I160" s="317">
        <v>1.2943871706758305</v>
      </c>
      <c r="K160" s="77">
        <f t="shared" ref="K160:AP160" si="50">100*(K159/K$4)</f>
        <v>88.233703977364897</v>
      </c>
      <c r="L160" s="78">
        <f t="shared" si="50"/>
        <v>91.936050659690551</v>
      </c>
      <c r="M160" s="78">
        <f t="shared" si="50"/>
        <v>103.15854402518166</v>
      </c>
      <c r="N160" s="79">
        <f t="shared" si="50"/>
        <v>112.58515117363986</v>
      </c>
      <c r="O160" s="77">
        <f t="shared" si="50"/>
        <v>98.663215526480442</v>
      </c>
      <c r="P160" s="78">
        <f t="shared" si="50"/>
        <v>79.174814089107144</v>
      </c>
      <c r="Q160" s="78">
        <f t="shared" si="50"/>
        <v>81.398477205501379</v>
      </c>
      <c r="R160" s="79">
        <f t="shared" si="50"/>
        <v>82.129123772874749</v>
      </c>
      <c r="S160" s="77">
        <f t="shared" si="50"/>
        <v>82.025535685755571</v>
      </c>
      <c r="T160" s="78">
        <f t="shared" si="50"/>
        <v>103.49382652501728</v>
      </c>
      <c r="U160" s="78">
        <f t="shared" si="50"/>
        <v>115.16603958776376</v>
      </c>
      <c r="V160" s="79">
        <f t="shared" si="50"/>
        <v>94.109060566442253</v>
      </c>
      <c r="W160" s="77">
        <f t="shared" si="50"/>
        <v>81.831970787812494</v>
      </c>
      <c r="X160" s="78">
        <f t="shared" si="50"/>
        <v>74.985160795221262</v>
      </c>
      <c r="Y160" s="78">
        <f t="shared" si="50"/>
        <v>81.825803000423164</v>
      </c>
      <c r="Z160" s="79">
        <f t="shared" si="50"/>
        <v>64.557423496098849</v>
      </c>
      <c r="AA160" s="77">
        <f t="shared" si="50"/>
        <v>62.69406427889168</v>
      </c>
      <c r="AB160" s="78">
        <f t="shared" si="50"/>
        <v>64.142672075733614</v>
      </c>
      <c r="AC160" s="78">
        <f t="shared" si="50"/>
        <v>78.244514106583068</v>
      </c>
      <c r="AD160" s="79">
        <f t="shared" si="50"/>
        <v>75.977031683791395</v>
      </c>
      <c r="AE160" s="77">
        <f t="shared" si="50"/>
        <v>71.988510561905343</v>
      </c>
      <c r="AF160" s="78">
        <f t="shared" si="50"/>
        <v>79.523778201670723</v>
      </c>
      <c r="AG160" s="78">
        <f t="shared" si="50"/>
        <v>74.919039557886919</v>
      </c>
      <c r="AH160" s="79">
        <f t="shared" si="50"/>
        <v>99.039245175221183</v>
      </c>
      <c r="AI160" s="77">
        <f t="shared" si="50"/>
        <v>111.83703642004872</v>
      </c>
      <c r="AJ160" s="78">
        <f t="shared" si="50"/>
        <v>106.87158616777207</v>
      </c>
      <c r="AK160" s="78">
        <f t="shared" si="50"/>
        <v>103.37342645283671</v>
      </c>
      <c r="AL160" s="79">
        <f t="shared" si="50"/>
        <v>108.74327223455909</v>
      </c>
      <c r="AM160" s="77">
        <f t="shared" si="50"/>
        <v>123.55958527325619</v>
      </c>
      <c r="AN160" s="78">
        <f t="shared" si="50"/>
        <v>115.16878997092113</v>
      </c>
      <c r="AO160" s="78">
        <f t="shared" si="50"/>
        <v>117.65722488214898</v>
      </c>
      <c r="AP160" s="79">
        <f t="shared" si="50"/>
        <v>114.28193608107107</v>
      </c>
      <c r="AQ160" s="77">
        <v>118.5821534740767</v>
      </c>
      <c r="AR160" s="125">
        <f>100*(AR159/AR$4)</f>
        <v>112.71393643031784</v>
      </c>
      <c r="AS160" s="78"/>
      <c r="AT160" s="79"/>
    </row>
    <row r="161" spans="1:46" ht="12.75" customHeight="1" x14ac:dyDescent="0.25">
      <c r="A161" s="46" t="s">
        <v>8</v>
      </c>
      <c r="B161" s="139">
        <v>70</v>
      </c>
      <c r="C161" s="122">
        <v>90</v>
      </c>
      <c r="D161" s="179">
        <v>100</v>
      </c>
      <c r="E161" s="179">
        <v>59</v>
      </c>
      <c r="F161" s="179">
        <v>41</v>
      </c>
      <c r="G161" s="179">
        <v>74</v>
      </c>
      <c r="H161" s="179">
        <v>50</v>
      </c>
      <c r="I161" s="179">
        <v>66</v>
      </c>
      <c r="K161" s="64">
        <v>224</v>
      </c>
      <c r="L161" s="44">
        <v>227</v>
      </c>
      <c r="M161" s="44">
        <v>243</v>
      </c>
      <c r="N161" s="49">
        <v>288</v>
      </c>
      <c r="O161" s="64">
        <v>290</v>
      </c>
      <c r="P161" s="44">
        <v>195</v>
      </c>
      <c r="Q161" s="44">
        <v>192</v>
      </c>
      <c r="R161" s="49">
        <v>169</v>
      </c>
      <c r="S161" s="64">
        <v>143</v>
      </c>
      <c r="T161" s="44">
        <v>177</v>
      </c>
      <c r="U161" s="44">
        <v>167</v>
      </c>
      <c r="V161" s="49">
        <v>114</v>
      </c>
      <c r="W161" s="64">
        <v>114</v>
      </c>
      <c r="X161" s="44">
        <v>107</v>
      </c>
      <c r="Y161" s="44">
        <v>102</v>
      </c>
      <c r="Z161" s="49">
        <v>68</v>
      </c>
      <c r="AA161" s="64">
        <v>68</v>
      </c>
      <c r="AB161" s="44">
        <v>54</v>
      </c>
      <c r="AC161" s="44">
        <v>37</v>
      </c>
      <c r="AD161" s="49">
        <v>70</v>
      </c>
      <c r="AE161" s="64">
        <v>63</v>
      </c>
      <c r="AF161" s="44">
        <v>78</v>
      </c>
      <c r="AG161" s="44">
        <v>99</v>
      </c>
      <c r="AH161" s="49">
        <v>104</v>
      </c>
      <c r="AI161" s="64">
        <v>111</v>
      </c>
      <c r="AJ161" s="44">
        <v>88</v>
      </c>
      <c r="AK161" s="44">
        <v>66</v>
      </c>
      <c r="AL161" s="49">
        <v>78</v>
      </c>
      <c r="AM161" s="64">
        <v>107</v>
      </c>
      <c r="AN161" s="44">
        <v>83</v>
      </c>
      <c r="AO161" s="44">
        <v>92</v>
      </c>
      <c r="AP161" s="49">
        <v>80</v>
      </c>
      <c r="AQ161" s="64">
        <v>72</v>
      </c>
      <c r="AR161" s="91">
        <v>61</v>
      </c>
      <c r="AS161" s="44"/>
      <c r="AT161" s="49"/>
    </row>
    <row r="162" spans="1:46" ht="12.75" customHeight="1" x14ac:dyDescent="0.25">
      <c r="A162" s="46" t="s">
        <v>9</v>
      </c>
      <c r="B162" s="139">
        <v>89</v>
      </c>
      <c r="C162" s="122">
        <v>67</v>
      </c>
      <c r="D162" s="179">
        <v>59</v>
      </c>
      <c r="E162" s="179">
        <v>82</v>
      </c>
      <c r="F162" s="179">
        <v>76</v>
      </c>
      <c r="G162" s="179">
        <v>54</v>
      </c>
      <c r="H162" s="179">
        <v>46</v>
      </c>
      <c r="I162" s="179">
        <v>56</v>
      </c>
      <c r="K162" s="64">
        <v>57</v>
      </c>
      <c r="L162" s="44">
        <v>69</v>
      </c>
      <c r="M162" s="44">
        <v>48</v>
      </c>
      <c r="N162" s="49">
        <v>99</v>
      </c>
      <c r="O162" s="64">
        <v>71</v>
      </c>
      <c r="P162" s="44">
        <v>54</v>
      </c>
      <c r="Q162" s="44">
        <v>69</v>
      </c>
      <c r="R162" s="49">
        <v>53</v>
      </c>
      <c r="S162" s="64">
        <v>45</v>
      </c>
      <c r="T162" s="44">
        <v>130</v>
      </c>
      <c r="U162" s="44">
        <v>167</v>
      </c>
      <c r="V162" s="49">
        <v>123</v>
      </c>
      <c r="W162" s="64">
        <v>62</v>
      </c>
      <c r="X162" s="44">
        <v>109</v>
      </c>
      <c r="Y162" s="44">
        <v>101</v>
      </c>
      <c r="Z162" s="49">
        <v>69</v>
      </c>
      <c r="AA162" s="64">
        <v>63</v>
      </c>
      <c r="AB162" s="44">
        <v>78</v>
      </c>
      <c r="AC162" s="44">
        <v>79</v>
      </c>
      <c r="AD162" s="49">
        <v>51</v>
      </c>
      <c r="AE162" s="64">
        <v>21</v>
      </c>
      <c r="AF162" s="44">
        <v>46</v>
      </c>
      <c r="AG162" s="44">
        <v>35</v>
      </c>
      <c r="AH162" s="49">
        <v>45</v>
      </c>
      <c r="AI162" s="64">
        <v>47</v>
      </c>
      <c r="AJ162" s="44">
        <v>25</v>
      </c>
      <c r="AK162" s="44">
        <v>26</v>
      </c>
      <c r="AL162" s="49">
        <v>20</v>
      </c>
      <c r="AM162" s="64">
        <v>17</v>
      </c>
      <c r="AN162" s="44">
        <v>35</v>
      </c>
      <c r="AO162" s="44">
        <v>48</v>
      </c>
      <c r="AP162" s="49">
        <v>28</v>
      </c>
      <c r="AQ162" s="64">
        <v>28</v>
      </c>
      <c r="AR162" s="91">
        <v>23</v>
      </c>
      <c r="AS162" s="44"/>
      <c r="AT162" s="49"/>
    </row>
    <row r="163" spans="1:46" ht="12.75" customHeight="1" x14ac:dyDescent="0.25">
      <c r="A163" s="46" t="s">
        <v>10</v>
      </c>
      <c r="B163" s="139">
        <v>33</v>
      </c>
      <c r="C163" s="122">
        <v>31</v>
      </c>
      <c r="D163" s="179">
        <v>27</v>
      </c>
      <c r="E163" s="179">
        <v>49</v>
      </c>
      <c r="F163" s="179">
        <v>83</v>
      </c>
      <c r="G163" s="179">
        <v>57</v>
      </c>
      <c r="H163" s="179">
        <v>97</v>
      </c>
      <c r="I163" s="179">
        <v>109</v>
      </c>
      <c r="K163" s="64">
        <v>19</v>
      </c>
      <c r="L163" s="44">
        <v>24</v>
      </c>
      <c r="M163" s="44">
        <v>39</v>
      </c>
      <c r="N163" s="49">
        <v>25</v>
      </c>
      <c r="O163" s="64">
        <v>10</v>
      </c>
      <c r="P163" s="44">
        <v>28</v>
      </c>
      <c r="Q163" s="44">
        <v>18</v>
      </c>
      <c r="R163" s="49">
        <v>24</v>
      </c>
      <c r="S163" s="64">
        <v>30</v>
      </c>
      <c r="T163" s="44">
        <v>25</v>
      </c>
      <c r="U163" s="44">
        <v>20</v>
      </c>
      <c r="V163" s="49">
        <v>19</v>
      </c>
      <c r="W163" s="64">
        <v>14</v>
      </c>
      <c r="X163" s="44">
        <v>23</v>
      </c>
      <c r="Y163" s="44">
        <v>23</v>
      </c>
      <c r="Z163" s="49">
        <v>36</v>
      </c>
      <c r="AA163" s="64">
        <v>15</v>
      </c>
      <c r="AB163" s="44">
        <v>3</v>
      </c>
      <c r="AC163" s="44">
        <v>11</v>
      </c>
      <c r="AD163" s="49">
        <v>36</v>
      </c>
      <c r="AE163" s="64">
        <v>37</v>
      </c>
      <c r="AF163" s="44">
        <v>22</v>
      </c>
      <c r="AG163" s="44">
        <v>10</v>
      </c>
      <c r="AH163" s="49">
        <v>22</v>
      </c>
      <c r="AI163" s="64">
        <v>42</v>
      </c>
      <c r="AJ163" s="44">
        <v>66</v>
      </c>
      <c r="AK163" s="44">
        <v>18</v>
      </c>
      <c r="AL163" s="49">
        <v>31</v>
      </c>
      <c r="AM163" s="64">
        <v>24</v>
      </c>
      <c r="AN163" s="44">
        <v>19</v>
      </c>
      <c r="AO163" s="44">
        <v>29</v>
      </c>
      <c r="AP163" s="49">
        <v>23</v>
      </c>
      <c r="AQ163" s="64">
        <v>23</v>
      </c>
      <c r="AR163" s="91">
        <v>25</v>
      </c>
      <c r="AS163" s="44"/>
      <c r="AT163" s="49"/>
    </row>
    <row r="164" spans="1:46" ht="12.75" customHeight="1" x14ac:dyDescent="0.25">
      <c r="A164" s="46" t="s">
        <v>79</v>
      </c>
      <c r="B164" s="139">
        <v>71</v>
      </c>
      <c r="C164" s="122">
        <v>70</v>
      </c>
      <c r="D164" s="179">
        <v>78</v>
      </c>
      <c r="E164" s="179">
        <v>81</v>
      </c>
      <c r="F164" s="179">
        <v>49</v>
      </c>
      <c r="G164" s="179">
        <v>38</v>
      </c>
      <c r="H164" s="179">
        <v>37</v>
      </c>
      <c r="I164" s="179">
        <v>94</v>
      </c>
      <c r="K164" s="64">
        <v>29</v>
      </c>
      <c r="L164" s="44">
        <v>29</v>
      </c>
      <c r="M164" s="44">
        <v>52</v>
      </c>
      <c r="N164" s="49">
        <v>37</v>
      </c>
      <c r="O164" s="64">
        <v>44</v>
      </c>
      <c r="P164" s="44">
        <v>34</v>
      </c>
      <c r="Q164" s="44">
        <v>25</v>
      </c>
      <c r="R164" s="49">
        <v>25</v>
      </c>
      <c r="S164" s="64">
        <v>30</v>
      </c>
      <c r="T164" s="44">
        <v>30</v>
      </c>
      <c r="U164" s="44">
        <v>27</v>
      </c>
      <c r="V164" s="49">
        <v>20</v>
      </c>
      <c r="W164" s="64">
        <v>21</v>
      </c>
      <c r="X164" s="44">
        <v>23</v>
      </c>
      <c r="Y164" s="44">
        <v>7</v>
      </c>
      <c r="Z164" s="49">
        <v>9</v>
      </c>
      <c r="AA164" s="64">
        <v>8</v>
      </c>
      <c r="AB164" s="44">
        <v>16</v>
      </c>
      <c r="AC164" s="44">
        <v>10</v>
      </c>
      <c r="AD164" s="49">
        <v>14</v>
      </c>
      <c r="AE164" s="64">
        <v>21</v>
      </c>
      <c r="AF164" s="44">
        <v>25</v>
      </c>
      <c r="AG164" s="44">
        <v>9</v>
      </c>
      <c r="AH164" s="49">
        <v>27</v>
      </c>
      <c r="AI164" s="64">
        <v>37</v>
      </c>
      <c r="AJ164" s="44">
        <v>27</v>
      </c>
      <c r="AK164" s="44">
        <v>20</v>
      </c>
      <c r="AL164" s="49">
        <v>17</v>
      </c>
      <c r="AM164" s="64">
        <v>5</v>
      </c>
      <c r="AN164" s="44">
        <v>31</v>
      </c>
      <c r="AO164" s="44">
        <v>34</v>
      </c>
      <c r="AP164" s="49">
        <v>21</v>
      </c>
      <c r="AQ164" s="64">
        <v>24</v>
      </c>
      <c r="AR164" s="91">
        <v>26</v>
      </c>
      <c r="AS164" s="44"/>
      <c r="AT164" s="49"/>
    </row>
    <row r="165" spans="1:46" ht="12.75" customHeight="1" x14ac:dyDescent="0.25">
      <c r="A165" s="46" t="s">
        <v>49</v>
      </c>
      <c r="B165" s="139">
        <v>0</v>
      </c>
      <c r="C165" s="122">
        <v>0</v>
      </c>
      <c r="D165" s="179">
        <v>0</v>
      </c>
      <c r="E165" s="179">
        <v>0</v>
      </c>
      <c r="F165" s="179">
        <v>0</v>
      </c>
      <c r="G165" s="179">
        <v>0</v>
      </c>
      <c r="H165" s="179">
        <v>0</v>
      </c>
      <c r="I165" s="179">
        <v>0</v>
      </c>
      <c r="K165" s="64">
        <v>0</v>
      </c>
      <c r="L165" s="44">
        <v>0</v>
      </c>
      <c r="M165" s="44">
        <v>0</v>
      </c>
      <c r="N165" s="49">
        <v>0</v>
      </c>
      <c r="O165" s="64">
        <v>0</v>
      </c>
      <c r="P165" s="44">
        <v>0</v>
      </c>
      <c r="Q165" s="44">
        <v>0</v>
      </c>
      <c r="R165" s="49">
        <v>0</v>
      </c>
      <c r="S165" s="64">
        <v>0</v>
      </c>
      <c r="T165" s="44">
        <v>0</v>
      </c>
      <c r="U165" s="44">
        <v>0</v>
      </c>
      <c r="V165" s="49">
        <v>0</v>
      </c>
      <c r="W165" s="64">
        <v>0</v>
      </c>
      <c r="X165" s="44">
        <v>18</v>
      </c>
      <c r="Y165" s="44">
        <v>59</v>
      </c>
      <c r="Z165" s="49">
        <v>48</v>
      </c>
      <c r="AA165" s="64">
        <v>44</v>
      </c>
      <c r="AB165" s="44">
        <v>32</v>
      </c>
      <c r="AC165" s="44">
        <v>22</v>
      </c>
      <c r="AD165" s="49">
        <v>28</v>
      </c>
      <c r="AE165" s="64">
        <v>39</v>
      </c>
      <c r="AF165" s="44">
        <v>40</v>
      </c>
      <c r="AG165" s="44">
        <v>20</v>
      </c>
      <c r="AH165" s="49">
        <v>31</v>
      </c>
      <c r="AI165" s="64">
        <v>57</v>
      </c>
      <c r="AJ165" s="44">
        <v>41</v>
      </c>
      <c r="AK165" s="44">
        <v>42</v>
      </c>
      <c r="AL165" s="49">
        <v>70</v>
      </c>
      <c r="AM165" s="64">
        <v>61</v>
      </c>
      <c r="AN165" s="44">
        <v>75</v>
      </c>
      <c r="AO165" s="44">
        <v>51</v>
      </c>
      <c r="AP165" s="49">
        <v>46</v>
      </c>
      <c r="AQ165" s="64">
        <v>52</v>
      </c>
      <c r="AR165" s="91">
        <v>71</v>
      </c>
      <c r="AS165" s="44"/>
      <c r="AT165" s="49"/>
    </row>
    <row r="166" spans="1:46" ht="12.75" customHeight="1" x14ac:dyDescent="0.25">
      <c r="A166" s="46" t="s">
        <v>11</v>
      </c>
      <c r="B166" s="139">
        <v>0</v>
      </c>
      <c r="C166" s="122">
        <v>0</v>
      </c>
      <c r="D166" s="179">
        <v>0</v>
      </c>
      <c r="E166" s="179">
        <v>0</v>
      </c>
      <c r="F166" s="179">
        <v>0</v>
      </c>
      <c r="G166" s="179">
        <v>0</v>
      </c>
      <c r="H166" s="179">
        <v>0</v>
      </c>
      <c r="I166" s="179">
        <v>0</v>
      </c>
      <c r="K166" s="64">
        <v>48</v>
      </c>
      <c r="L166" s="44">
        <v>55</v>
      </c>
      <c r="M166" s="44">
        <v>59</v>
      </c>
      <c r="N166" s="49">
        <v>48</v>
      </c>
      <c r="O166" s="64">
        <v>44</v>
      </c>
      <c r="P166" s="44">
        <v>31</v>
      </c>
      <c r="Q166" s="44">
        <v>37</v>
      </c>
      <c r="R166" s="49">
        <v>55</v>
      </c>
      <c r="S166" s="64">
        <v>43</v>
      </c>
      <c r="T166" s="44">
        <v>55</v>
      </c>
      <c r="U166" s="44">
        <v>79</v>
      </c>
      <c r="V166" s="49">
        <v>39</v>
      </c>
      <c r="W166" s="64">
        <v>29</v>
      </c>
      <c r="X166" s="44">
        <v>14</v>
      </c>
      <c r="Y166" s="44">
        <v>17</v>
      </c>
      <c r="Z166" s="49">
        <v>27</v>
      </c>
      <c r="AA166" s="64">
        <v>34</v>
      </c>
      <c r="AB166" s="44">
        <v>16</v>
      </c>
      <c r="AC166" s="44">
        <v>21</v>
      </c>
      <c r="AD166" s="49">
        <v>8</v>
      </c>
      <c r="AE166" s="64">
        <v>20</v>
      </c>
      <c r="AF166" s="44">
        <v>22</v>
      </c>
      <c r="AG166" s="44">
        <v>20</v>
      </c>
      <c r="AH166" s="49">
        <v>30</v>
      </c>
      <c r="AI166" s="64">
        <v>37</v>
      </c>
      <c r="AJ166" s="44">
        <v>45</v>
      </c>
      <c r="AK166" s="44">
        <v>66</v>
      </c>
      <c r="AL166" s="49">
        <v>52</v>
      </c>
      <c r="AM166" s="64">
        <v>4</v>
      </c>
      <c r="AN166" s="44">
        <v>11</v>
      </c>
      <c r="AO166" s="44">
        <v>38</v>
      </c>
      <c r="AP166" s="49">
        <v>47</v>
      </c>
      <c r="AQ166" s="64">
        <v>51</v>
      </c>
      <c r="AR166" s="91">
        <v>50</v>
      </c>
      <c r="AS166" s="44"/>
      <c r="AT166" s="49"/>
    </row>
    <row r="167" spans="1:46" ht="12.75" customHeight="1" x14ac:dyDescent="0.25">
      <c r="A167" s="46" t="s">
        <v>12</v>
      </c>
      <c r="B167" s="139">
        <v>71</v>
      </c>
      <c r="C167" s="122">
        <v>52</v>
      </c>
      <c r="D167" s="179">
        <v>60</v>
      </c>
      <c r="E167" s="179">
        <v>77</v>
      </c>
      <c r="F167" s="179">
        <v>96</v>
      </c>
      <c r="G167" s="179">
        <v>79</v>
      </c>
      <c r="H167" s="179">
        <v>67</v>
      </c>
      <c r="I167" s="179">
        <v>103</v>
      </c>
      <c r="K167" s="64">
        <v>62</v>
      </c>
      <c r="L167" s="44">
        <v>52</v>
      </c>
      <c r="M167" s="44">
        <v>44</v>
      </c>
      <c r="N167" s="49">
        <v>56</v>
      </c>
      <c r="O167" s="64">
        <v>39</v>
      </c>
      <c r="P167" s="44">
        <v>42</v>
      </c>
      <c r="Q167" s="44">
        <v>44</v>
      </c>
      <c r="R167" s="49">
        <v>68</v>
      </c>
      <c r="S167" s="64">
        <v>49</v>
      </c>
      <c r="T167" s="44">
        <v>47</v>
      </c>
      <c r="U167" s="44">
        <v>53</v>
      </c>
      <c r="V167" s="49">
        <v>56</v>
      </c>
      <c r="W167" s="64">
        <v>26</v>
      </c>
      <c r="X167" s="44">
        <v>70</v>
      </c>
      <c r="Y167" s="44">
        <v>65</v>
      </c>
      <c r="Z167" s="49">
        <v>41</v>
      </c>
      <c r="AA167" s="64">
        <v>32</v>
      </c>
      <c r="AB167" s="44">
        <v>33</v>
      </c>
      <c r="AC167" s="44">
        <v>60</v>
      </c>
      <c r="AD167" s="49">
        <v>72</v>
      </c>
      <c r="AE167" s="64">
        <v>52</v>
      </c>
      <c r="AF167" s="44">
        <v>48</v>
      </c>
      <c r="AG167" s="44">
        <v>32</v>
      </c>
      <c r="AH167" s="49">
        <v>64</v>
      </c>
      <c r="AI167" s="64">
        <v>44</v>
      </c>
      <c r="AJ167" s="44">
        <v>46</v>
      </c>
      <c r="AK167" s="44">
        <v>65</v>
      </c>
      <c r="AL167" s="49">
        <v>99</v>
      </c>
      <c r="AM167" s="64">
        <v>78</v>
      </c>
      <c r="AN167" s="44">
        <v>62</v>
      </c>
      <c r="AO167" s="44">
        <v>65</v>
      </c>
      <c r="AP167" s="49">
        <v>72</v>
      </c>
      <c r="AQ167" s="64">
        <v>70</v>
      </c>
      <c r="AR167" s="91">
        <v>59</v>
      </c>
      <c r="AS167" s="44"/>
      <c r="AT167" s="49"/>
    </row>
    <row r="168" spans="1:46" ht="12.75" customHeight="1" x14ac:dyDescent="0.25">
      <c r="A168" s="46" t="s">
        <v>50</v>
      </c>
      <c r="B168" s="139">
        <v>0</v>
      </c>
      <c r="C168" s="122">
        <v>0</v>
      </c>
      <c r="D168" s="179">
        <v>0</v>
      </c>
      <c r="E168" s="179">
        <v>0</v>
      </c>
      <c r="F168" s="179">
        <v>0</v>
      </c>
      <c r="G168" s="179">
        <v>0</v>
      </c>
      <c r="H168" s="179">
        <v>0</v>
      </c>
      <c r="I168" s="179">
        <v>0</v>
      </c>
      <c r="K168" s="64">
        <v>0</v>
      </c>
      <c r="L168" s="44">
        <v>0</v>
      </c>
      <c r="M168" s="44">
        <v>0</v>
      </c>
      <c r="N168" s="49">
        <v>0</v>
      </c>
      <c r="O168" s="64">
        <v>0</v>
      </c>
      <c r="P168" s="44">
        <v>0</v>
      </c>
      <c r="Q168" s="44">
        <v>0</v>
      </c>
      <c r="R168" s="49">
        <v>0</v>
      </c>
      <c r="S168" s="64">
        <v>0</v>
      </c>
      <c r="T168" s="44">
        <v>0</v>
      </c>
      <c r="U168" s="44">
        <v>0</v>
      </c>
      <c r="V168" s="49">
        <v>0</v>
      </c>
      <c r="W168" s="64">
        <v>0</v>
      </c>
      <c r="X168" s="44">
        <v>2</v>
      </c>
      <c r="Y168" s="44">
        <v>10</v>
      </c>
      <c r="Z168" s="49">
        <v>8</v>
      </c>
      <c r="AA168" s="64">
        <v>11</v>
      </c>
      <c r="AB168" s="44">
        <v>8</v>
      </c>
      <c r="AC168" s="44">
        <v>3</v>
      </c>
      <c r="AD168" s="49">
        <v>5</v>
      </c>
      <c r="AE168" s="64">
        <v>17</v>
      </c>
      <c r="AF168" s="44">
        <v>13</v>
      </c>
      <c r="AG168" s="44">
        <v>11</v>
      </c>
      <c r="AH168" s="49">
        <v>13</v>
      </c>
      <c r="AI168" s="64">
        <v>10</v>
      </c>
      <c r="AJ168" s="44">
        <v>25</v>
      </c>
      <c r="AK168" s="44">
        <v>9</v>
      </c>
      <c r="AL168" s="49">
        <v>5</v>
      </c>
      <c r="AM168" s="64">
        <v>30</v>
      </c>
      <c r="AN168" s="44">
        <v>14</v>
      </c>
      <c r="AO168" s="44">
        <v>19</v>
      </c>
      <c r="AP168" s="49">
        <v>0</v>
      </c>
      <c r="AQ168" s="64">
        <v>2</v>
      </c>
      <c r="AR168" s="91">
        <v>13</v>
      </c>
      <c r="AS168" s="44"/>
      <c r="AT168" s="49"/>
    </row>
    <row r="169" spans="1:46" ht="12.75" customHeight="1" x14ac:dyDescent="0.25">
      <c r="A169" s="83" t="s">
        <v>75</v>
      </c>
      <c r="B169" s="139">
        <v>57</v>
      </c>
      <c r="C169" s="122">
        <v>75</v>
      </c>
      <c r="D169" s="179">
        <v>57</v>
      </c>
      <c r="E169" s="179">
        <v>22</v>
      </c>
      <c r="F169" s="179">
        <v>40</v>
      </c>
      <c r="G169" s="179">
        <v>6</v>
      </c>
      <c r="H169" s="179">
        <v>18</v>
      </c>
      <c r="I169" s="179">
        <v>21</v>
      </c>
      <c r="K169" s="64">
        <v>0</v>
      </c>
      <c r="L169" s="44">
        <v>0</v>
      </c>
      <c r="M169" s="44">
        <v>0</v>
      </c>
      <c r="N169" s="49">
        <v>0</v>
      </c>
      <c r="O169" s="64">
        <v>0</v>
      </c>
      <c r="P169" s="44">
        <v>0</v>
      </c>
      <c r="Q169" s="44">
        <v>0</v>
      </c>
      <c r="R169" s="49">
        <v>0</v>
      </c>
      <c r="S169" s="64">
        <v>0</v>
      </c>
      <c r="T169" s="44">
        <v>0</v>
      </c>
      <c r="U169" s="44">
        <v>0</v>
      </c>
      <c r="V169" s="49">
        <v>0</v>
      </c>
      <c r="W169" s="64">
        <v>0</v>
      </c>
      <c r="X169" s="44">
        <v>0</v>
      </c>
      <c r="Y169" s="44">
        <v>0</v>
      </c>
      <c r="Z169" s="49">
        <v>0</v>
      </c>
      <c r="AA169" s="64">
        <v>0</v>
      </c>
      <c r="AB169" s="44">
        <v>10</v>
      </c>
      <c r="AC169" s="44">
        <v>31</v>
      </c>
      <c r="AD169" s="49">
        <v>21</v>
      </c>
      <c r="AE169" s="64">
        <v>21</v>
      </c>
      <c r="AF169" s="44">
        <v>24</v>
      </c>
      <c r="AG169" s="44">
        <v>31</v>
      </c>
      <c r="AH169" s="49">
        <v>22</v>
      </c>
      <c r="AI169" s="64">
        <v>37</v>
      </c>
      <c r="AJ169" s="44">
        <v>21</v>
      </c>
      <c r="AK169" s="44">
        <v>14</v>
      </c>
      <c r="AL169" s="49">
        <v>10</v>
      </c>
      <c r="AM169" s="64">
        <v>12</v>
      </c>
      <c r="AN169" s="44">
        <v>25</v>
      </c>
      <c r="AO169" s="44">
        <v>19</v>
      </c>
      <c r="AP169" s="49">
        <v>34</v>
      </c>
      <c r="AQ169" s="64">
        <v>39</v>
      </c>
      <c r="AR169" s="91">
        <v>34</v>
      </c>
      <c r="AS169" s="44"/>
      <c r="AT169" s="49"/>
    </row>
    <row r="170" spans="1:46" ht="12.75" customHeight="1" x14ac:dyDescent="0.25">
      <c r="A170" s="83" t="s">
        <v>76</v>
      </c>
      <c r="B170" s="139">
        <v>107</v>
      </c>
      <c r="C170" s="122">
        <v>147</v>
      </c>
      <c r="D170" s="179">
        <v>121</v>
      </c>
      <c r="E170" s="179">
        <v>59</v>
      </c>
      <c r="F170" s="179">
        <v>53</v>
      </c>
      <c r="G170" s="179">
        <v>34</v>
      </c>
      <c r="H170" s="179">
        <v>9</v>
      </c>
      <c r="I170" s="179">
        <v>44</v>
      </c>
      <c r="K170" s="64">
        <v>0</v>
      </c>
      <c r="L170" s="44">
        <v>0</v>
      </c>
      <c r="M170" s="44">
        <v>0</v>
      </c>
      <c r="N170" s="49">
        <v>0</v>
      </c>
      <c r="O170" s="64">
        <v>0</v>
      </c>
      <c r="P170" s="44">
        <v>0</v>
      </c>
      <c r="Q170" s="44">
        <v>0</v>
      </c>
      <c r="R170" s="49">
        <v>0</v>
      </c>
      <c r="S170" s="64">
        <v>0</v>
      </c>
      <c r="T170" s="44">
        <v>0</v>
      </c>
      <c r="U170" s="44">
        <v>0</v>
      </c>
      <c r="V170" s="49">
        <v>0</v>
      </c>
      <c r="W170" s="64">
        <v>0</v>
      </c>
      <c r="X170" s="44">
        <v>0</v>
      </c>
      <c r="Y170" s="44">
        <v>0</v>
      </c>
      <c r="Z170" s="49">
        <v>0</v>
      </c>
      <c r="AA170" s="64">
        <v>0</v>
      </c>
      <c r="AB170" s="44">
        <v>7</v>
      </c>
      <c r="AC170" s="44">
        <v>9</v>
      </c>
      <c r="AD170" s="49">
        <v>15</v>
      </c>
      <c r="AE170" s="64">
        <v>18</v>
      </c>
      <c r="AF170" s="44">
        <v>12</v>
      </c>
      <c r="AG170" s="44">
        <v>20</v>
      </c>
      <c r="AH170" s="49">
        <v>24</v>
      </c>
      <c r="AI170" s="64">
        <v>8</v>
      </c>
      <c r="AJ170" s="44">
        <v>10</v>
      </c>
      <c r="AK170" s="44">
        <v>18</v>
      </c>
      <c r="AL170" s="49">
        <v>25</v>
      </c>
      <c r="AM170" s="64">
        <v>23</v>
      </c>
      <c r="AN170" s="44">
        <v>19</v>
      </c>
      <c r="AO170" s="44">
        <v>34</v>
      </c>
      <c r="AP170" s="49">
        <v>22</v>
      </c>
      <c r="AQ170" s="64">
        <v>15</v>
      </c>
      <c r="AR170" s="91">
        <v>42</v>
      </c>
      <c r="AS170" s="44"/>
      <c r="AT170" s="49"/>
    </row>
    <row r="171" spans="1:46" ht="12.75" customHeight="1" x14ac:dyDescent="0.25">
      <c r="A171" s="180" t="s">
        <v>215</v>
      </c>
      <c r="B171" s="139" t="s">
        <v>177</v>
      </c>
      <c r="C171" s="122" t="s">
        <v>177</v>
      </c>
      <c r="D171" s="179" t="s">
        <v>177</v>
      </c>
      <c r="E171" s="179" t="s">
        <v>177</v>
      </c>
      <c r="F171" s="179">
        <v>3</v>
      </c>
      <c r="G171" s="179">
        <v>4</v>
      </c>
      <c r="H171" s="179">
        <v>0</v>
      </c>
      <c r="I171" s="179">
        <v>0</v>
      </c>
      <c r="K171" s="334"/>
      <c r="L171" s="335"/>
      <c r="M171" s="335"/>
      <c r="N171" s="336"/>
      <c r="O171" s="334"/>
      <c r="P171" s="335"/>
      <c r="Q171" s="335"/>
      <c r="R171" s="336"/>
      <c r="S171" s="334"/>
      <c r="T171" s="335"/>
      <c r="U171" s="335"/>
      <c r="V171" s="336"/>
      <c r="W171" s="334"/>
      <c r="X171" s="335"/>
      <c r="Y171" s="335"/>
      <c r="Z171" s="336"/>
      <c r="AA171" s="334"/>
      <c r="AB171" s="335"/>
      <c r="AC171" s="335"/>
      <c r="AD171" s="336"/>
      <c r="AE171" s="334"/>
      <c r="AF171" s="335"/>
      <c r="AG171" s="335"/>
      <c r="AH171" s="336"/>
      <c r="AI171" s="334"/>
      <c r="AJ171" s="335"/>
      <c r="AK171" s="335"/>
      <c r="AL171" s="336"/>
      <c r="AM171" s="334"/>
      <c r="AN171" s="335"/>
      <c r="AO171" s="335"/>
      <c r="AP171" s="336"/>
      <c r="AQ171" s="334"/>
      <c r="AR171" s="91"/>
      <c r="AS171" s="335"/>
      <c r="AT171" s="336"/>
    </row>
    <row r="172" spans="1:46" ht="12.75" customHeight="1" x14ac:dyDescent="0.25">
      <c r="A172" s="83" t="s">
        <v>77</v>
      </c>
      <c r="B172" s="139">
        <v>0</v>
      </c>
      <c r="C172" s="122">
        <v>0</v>
      </c>
      <c r="D172" s="179">
        <v>0</v>
      </c>
      <c r="E172" s="179">
        <v>0</v>
      </c>
      <c r="F172" s="179">
        <v>0</v>
      </c>
      <c r="G172" s="179">
        <v>0</v>
      </c>
      <c r="H172" s="179">
        <v>0</v>
      </c>
      <c r="I172" s="179">
        <v>0</v>
      </c>
      <c r="K172" s="64">
        <v>0</v>
      </c>
      <c r="L172" s="44">
        <v>0</v>
      </c>
      <c r="M172" s="44">
        <v>0</v>
      </c>
      <c r="N172" s="49">
        <v>0</v>
      </c>
      <c r="O172" s="64">
        <v>0</v>
      </c>
      <c r="P172" s="44">
        <v>0</v>
      </c>
      <c r="Q172" s="44">
        <v>0</v>
      </c>
      <c r="R172" s="49">
        <v>0</v>
      </c>
      <c r="S172" s="64">
        <v>0</v>
      </c>
      <c r="T172" s="44">
        <v>0</v>
      </c>
      <c r="U172" s="44">
        <v>0</v>
      </c>
      <c r="V172" s="49">
        <v>0</v>
      </c>
      <c r="W172" s="64">
        <v>0</v>
      </c>
      <c r="X172" s="44">
        <v>0</v>
      </c>
      <c r="Y172" s="44">
        <v>0</v>
      </c>
      <c r="Z172" s="49">
        <v>0</v>
      </c>
      <c r="AA172" s="64">
        <v>0</v>
      </c>
      <c r="AB172" s="44">
        <v>11</v>
      </c>
      <c r="AC172" s="44">
        <v>23</v>
      </c>
      <c r="AD172" s="49">
        <v>14</v>
      </c>
      <c r="AE172" s="64">
        <v>19</v>
      </c>
      <c r="AF172" s="44">
        <v>25</v>
      </c>
      <c r="AG172" s="44">
        <v>15</v>
      </c>
      <c r="AH172" s="49">
        <v>18</v>
      </c>
      <c r="AI172" s="64">
        <v>25</v>
      </c>
      <c r="AJ172" s="44">
        <v>13</v>
      </c>
      <c r="AK172" s="44">
        <v>11</v>
      </c>
      <c r="AL172" s="49">
        <v>22</v>
      </c>
      <c r="AM172" s="64">
        <v>23</v>
      </c>
      <c r="AN172" s="44">
        <v>57</v>
      </c>
      <c r="AO172" s="44">
        <v>9</v>
      </c>
      <c r="AP172" s="49">
        <v>24</v>
      </c>
      <c r="AQ172" s="64">
        <v>35</v>
      </c>
      <c r="AR172" s="91">
        <v>44</v>
      </c>
      <c r="AS172" s="44"/>
      <c r="AT172" s="49"/>
    </row>
    <row r="173" spans="1:46" ht="12.75" customHeight="1" x14ac:dyDescent="0.25">
      <c r="A173" s="83" t="s">
        <v>78</v>
      </c>
      <c r="B173" s="139">
        <v>0</v>
      </c>
      <c r="C173" s="122">
        <v>0</v>
      </c>
      <c r="D173" s="179">
        <v>0</v>
      </c>
      <c r="E173" s="179">
        <v>0</v>
      </c>
      <c r="F173" s="179">
        <v>0</v>
      </c>
      <c r="G173" s="179">
        <v>0</v>
      </c>
      <c r="H173" s="179">
        <v>0</v>
      </c>
      <c r="I173" s="179">
        <v>0</v>
      </c>
      <c r="K173" s="64">
        <v>0</v>
      </c>
      <c r="L173" s="44">
        <v>0</v>
      </c>
      <c r="M173" s="44">
        <v>0</v>
      </c>
      <c r="N173" s="49">
        <v>0</v>
      </c>
      <c r="O173" s="64">
        <v>0</v>
      </c>
      <c r="P173" s="44">
        <v>0</v>
      </c>
      <c r="Q173" s="44">
        <v>0</v>
      </c>
      <c r="R173" s="49">
        <v>0</v>
      </c>
      <c r="S173" s="64">
        <v>0</v>
      </c>
      <c r="T173" s="44">
        <v>0</v>
      </c>
      <c r="U173" s="44">
        <v>0</v>
      </c>
      <c r="V173" s="49">
        <v>0</v>
      </c>
      <c r="W173" s="64">
        <v>0</v>
      </c>
      <c r="X173" s="44">
        <v>0</v>
      </c>
      <c r="Y173" s="44">
        <v>0</v>
      </c>
      <c r="Z173" s="49">
        <v>0</v>
      </c>
      <c r="AA173" s="64">
        <v>0</v>
      </c>
      <c r="AB173" s="44">
        <v>5</v>
      </c>
      <c r="AC173" s="44">
        <v>22</v>
      </c>
      <c r="AD173" s="49">
        <v>20</v>
      </c>
      <c r="AE173" s="64">
        <v>10</v>
      </c>
      <c r="AF173" s="44">
        <v>18</v>
      </c>
      <c r="AG173" s="44">
        <v>12</v>
      </c>
      <c r="AH173" s="49">
        <v>6</v>
      </c>
      <c r="AI173" s="64">
        <v>13</v>
      </c>
      <c r="AJ173" s="44">
        <v>17</v>
      </c>
      <c r="AK173" s="44">
        <v>11</v>
      </c>
      <c r="AL173" s="49">
        <v>5</v>
      </c>
      <c r="AM173" s="64">
        <v>21</v>
      </c>
      <c r="AN173" s="44">
        <v>15</v>
      </c>
      <c r="AO173" s="44">
        <v>32</v>
      </c>
      <c r="AP173" s="49">
        <v>31</v>
      </c>
      <c r="AQ173" s="64">
        <v>29</v>
      </c>
      <c r="AR173" s="91">
        <v>0</v>
      </c>
      <c r="AS173" s="44"/>
      <c r="AT173" s="49"/>
    </row>
    <row r="174" spans="1:46" ht="12.75" customHeight="1" thickBot="1" x14ac:dyDescent="0.3">
      <c r="A174" s="87" t="s">
        <v>15</v>
      </c>
      <c r="B174" s="140">
        <v>30</v>
      </c>
      <c r="C174" s="123">
        <v>25</v>
      </c>
      <c r="D174" s="129">
        <v>24</v>
      </c>
      <c r="E174" s="129">
        <v>19</v>
      </c>
      <c r="F174" s="129">
        <v>14</v>
      </c>
      <c r="G174" s="129">
        <v>4</v>
      </c>
      <c r="H174" s="129">
        <v>15</v>
      </c>
      <c r="I174" s="129">
        <v>32</v>
      </c>
      <c r="K174" s="64">
        <v>13</v>
      </c>
      <c r="L174" s="44">
        <v>13</v>
      </c>
      <c r="M174" s="44">
        <v>25</v>
      </c>
      <c r="N174" s="49">
        <v>26</v>
      </c>
      <c r="O174" s="64">
        <v>26</v>
      </c>
      <c r="P174" s="44">
        <v>19</v>
      </c>
      <c r="Q174" s="44">
        <v>26</v>
      </c>
      <c r="R174" s="49">
        <v>22</v>
      </c>
      <c r="S174" s="64">
        <v>36</v>
      </c>
      <c r="T174" s="44">
        <v>27</v>
      </c>
      <c r="U174" s="44">
        <v>50</v>
      </c>
      <c r="V174" s="49">
        <v>75</v>
      </c>
      <c r="W174" s="64">
        <v>112</v>
      </c>
      <c r="X174" s="44">
        <v>64</v>
      </c>
      <c r="Y174" s="44">
        <v>98</v>
      </c>
      <c r="Z174" s="49">
        <v>57</v>
      </c>
      <c r="AA174" s="64">
        <v>51</v>
      </c>
      <c r="AB174" s="44">
        <v>70</v>
      </c>
      <c r="AC174" s="44">
        <v>84</v>
      </c>
      <c r="AD174" s="49">
        <v>73</v>
      </c>
      <c r="AE174" s="64">
        <v>62</v>
      </c>
      <c r="AF174" s="44">
        <v>42</v>
      </c>
      <c r="AG174" s="44">
        <v>60</v>
      </c>
      <c r="AH174" s="49">
        <v>88</v>
      </c>
      <c r="AI174" s="64">
        <v>69</v>
      </c>
      <c r="AJ174" s="44">
        <v>50</v>
      </c>
      <c r="AK174" s="44">
        <v>63</v>
      </c>
      <c r="AL174" s="49">
        <v>30</v>
      </c>
      <c r="AM174" s="64">
        <v>37</v>
      </c>
      <c r="AN174" s="44">
        <v>49</v>
      </c>
      <c r="AO174" s="44">
        <v>50</v>
      </c>
      <c r="AP174" s="49">
        <v>70</v>
      </c>
      <c r="AQ174" s="64">
        <v>83</v>
      </c>
      <c r="AR174" s="92">
        <v>13</v>
      </c>
      <c r="AS174" s="44"/>
      <c r="AT174" s="49"/>
    </row>
    <row r="175" spans="1:46" s="23" customFormat="1" ht="12.75" customHeight="1" x14ac:dyDescent="0.25">
      <c r="A175" s="26" t="s">
        <v>17</v>
      </c>
      <c r="B175" s="141">
        <v>14</v>
      </c>
      <c r="C175" s="124">
        <v>22</v>
      </c>
      <c r="D175" s="318">
        <v>18</v>
      </c>
      <c r="E175" s="318">
        <v>23</v>
      </c>
      <c r="F175" s="318">
        <v>18</v>
      </c>
      <c r="G175" s="318">
        <v>29</v>
      </c>
      <c r="H175" s="318">
        <v>29</v>
      </c>
      <c r="I175" s="318">
        <v>26</v>
      </c>
      <c r="K175" s="64">
        <v>213</v>
      </c>
      <c r="L175" s="44">
        <v>197</v>
      </c>
      <c r="M175" s="44">
        <v>226</v>
      </c>
      <c r="N175" s="49">
        <v>186</v>
      </c>
      <c r="O175" s="64">
        <v>189</v>
      </c>
      <c r="P175" s="44">
        <v>190</v>
      </c>
      <c r="Q175" s="44">
        <v>194</v>
      </c>
      <c r="R175" s="49">
        <v>205</v>
      </c>
      <c r="S175" s="64">
        <v>241</v>
      </c>
      <c r="T175" s="44">
        <v>191</v>
      </c>
      <c r="U175" s="44">
        <v>230</v>
      </c>
      <c r="V175" s="49">
        <v>132</v>
      </c>
      <c r="W175" s="64">
        <v>158</v>
      </c>
      <c r="X175" s="44">
        <v>236</v>
      </c>
      <c r="Y175" s="44">
        <v>197</v>
      </c>
      <c r="Z175" s="49">
        <v>197</v>
      </c>
      <c r="AA175" s="64">
        <v>168</v>
      </c>
      <c r="AB175" s="44">
        <v>167</v>
      </c>
      <c r="AC175" s="44">
        <v>192</v>
      </c>
      <c r="AD175" s="49">
        <v>130</v>
      </c>
      <c r="AE175" s="64">
        <v>166</v>
      </c>
      <c r="AF175" s="44">
        <v>163</v>
      </c>
      <c r="AG175" s="44">
        <v>188</v>
      </c>
      <c r="AH175" s="49">
        <v>210</v>
      </c>
      <c r="AI175" s="64">
        <v>229</v>
      </c>
      <c r="AJ175" s="44">
        <v>232</v>
      </c>
      <c r="AK175" s="44">
        <v>278</v>
      </c>
      <c r="AL175" s="49">
        <v>223</v>
      </c>
      <c r="AM175" s="64">
        <v>143</v>
      </c>
      <c r="AN175" s="44">
        <v>167</v>
      </c>
      <c r="AO175" s="44">
        <v>173</v>
      </c>
      <c r="AP175" s="49">
        <v>234</v>
      </c>
      <c r="AQ175" s="64">
        <v>224</v>
      </c>
      <c r="AR175" s="48">
        <v>167</v>
      </c>
      <c r="AS175" s="44"/>
      <c r="AT175" s="49"/>
    </row>
    <row r="176" spans="1:46" ht="12.75" customHeight="1" x14ac:dyDescent="0.25">
      <c r="A176" s="82" t="s">
        <v>170</v>
      </c>
      <c r="B176" s="405">
        <v>0.31746031746031744</v>
      </c>
      <c r="C176" s="157">
        <v>0.31746031746031744</v>
      </c>
      <c r="D176" s="317">
        <v>0.25974025974025972</v>
      </c>
      <c r="E176" s="317">
        <v>0.34056333857154458</v>
      </c>
      <c r="F176" s="317">
        <v>0.28985507246376813</v>
      </c>
      <c r="G176" s="317">
        <v>0.41847041847041849</v>
      </c>
      <c r="H176" s="317">
        <v>0.38821954484605087</v>
      </c>
      <c r="I176" s="317">
        <v>0.38821954484605087</v>
      </c>
      <c r="K176" s="77">
        <f t="shared" ref="K176:AP176" si="51">100*(K175/K$19)</f>
        <v>25.019261130407322</v>
      </c>
      <c r="L176" s="78">
        <f t="shared" si="51"/>
        <v>24.813435362632895</v>
      </c>
      <c r="M176" s="78">
        <f t="shared" si="51"/>
        <v>29.452649869678538</v>
      </c>
      <c r="N176" s="79">
        <f t="shared" si="51"/>
        <v>24.977618621307073</v>
      </c>
      <c r="O176" s="77">
        <f t="shared" si="51"/>
        <v>25.74931880108992</v>
      </c>
      <c r="P176" s="78">
        <f t="shared" si="51"/>
        <v>25.733634311512414</v>
      </c>
      <c r="Q176" s="78">
        <f t="shared" si="51"/>
        <v>26.514806378132121</v>
      </c>
      <c r="R176" s="79">
        <f t="shared" si="51"/>
        <v>28.107861060329064</v>
      </c>
      <c r="S176" s="77">
        <f t="shared" si="51"/>
        <v>32.968536251709985</v>
      </c>
      <c r="T176" s="78">
        <f t="shared" si="51"/>
        <v>26.128590971272232</v>
      </c>
      <c r="U176" s="78">
        <f t="shared" si="51"/>
        <v>31.463748290013683</v>
      </c>
      <c r="V176" s="79">
        <f t="shared" si="51"/>
        <v>16.923076923076923</v>
      </c>
      <c r="W176" s="77">
        <f t="shared" si="51"/>
        <v>19.899244332493705</v>
      </c>
      <c r="X176" s="78">
        <f t="shared" si="51"/>
        <v>29.898648648648646</v>
      </c>
      <c r="Y176" s="78">
        <f t="shared" si="51"/>
        <v>24.717691342534504</v>
      </c>
      <c r="Z176" s="79">
        <f t="shared" si="51"/>
        <v>24.451799751758379</v>
      </c>
      <c r="AA176" s="77">
        <f t="shared" si="51"/>
        <v>21.88449848024316</v>
      </c>
      <c r="AB176" s="78">
        <f t="shared" si="51"/>
        <v>20.719602977667495</v>
      </c>
      <c r="AC176" s="78">
        <f t="shared" si="51"/>
        <v>24.090338770388957</v>
      </c>
      <c r="AD176" s="79">
        <f t="shared" si="51"/>
        <v>16.474187713989568</v>
      </c>
      <c r="AE176" s="77">
        <f t="shared" si="51"/>
        <v>21.88589977019663</v>
      </c>
      <c r="AF176" s="78">
        <f t="shared" si="51"/>
        <v>21.045115318457942</v>
      </c>
      <c r="AG176" s="78">
        <f t="shared" si="51"/>
        <v>25.289023611601852</v>
      </c>
      <c r="AH176" s="79">
        <f t="shared" si="51"/>
        <v>28.874087982436038</v>
      </c>
      <c r="AI176" s="77">
        <f t="shared" si="51"/>
        <v>35.732561982916422</v>
      </c>
      <c r="AJ176" s="78">
        <f t="shared" si="51"/>
        <v>37.176860609172572</v>
      </c>
      <c r="AK176" s="78">
        <f t="shared" si="51"/>
        <v>48.260799999999989</v>
      </c>
      <c r="AL176" s="79">
        <f t="shared" si="51"/>
        <v>38.619032987905364</v>
      </c>
      <c r="AM176" s="77">
        <f t="shared" si="51"/>
        <v>27.224657158473754</v>
      </c>
      <c r="AN176" s="78">
        <f t="shared" si="51"/>
        <v>33.662762596352465</v>
      </c>
      <c r="AO176" s="78">
        <f t="shared" si="51"/>
        <v>39.488290136496587</v>
      </c>
      <c r="AP176" s="79">
        <f t="shared" si="51"/>
        <v>56.115107913669057</v>
      </c>
      <c r="AQ176" s="77">
        <v>54.901960784313729</v>
      </c>
      <c r="AR176" s="125">
        <f>100*(AR175/AR$19)</f>
        <v>54.397394136807819</v>
      </c>
      <c r="AS176" s="78"/>
      <c r="AT176" s="79"/>
    </row>
    <row r="177" spans="1:46" ht="12.75" customHeight="1" x14ac:dyDescent="0.25">
      <c r="A177" s="46" t="s">
        <v>18</v>
      </c>
      <c r="B177" s="139">
        <v>12</v>
      </c>
      <c r="C177" s="122">
        <v>15</v>
      </c>
      <c r="D177" s="179">
        <v>10</v>
      </c>
      <c r="E177" s="179">
        <v>16</v>
      </c>
      <c r="F177" s="179">
        <v>8</v>
      </c>
      <c r="G177" s="179">
        <v>26</v>
      </c>
      <c r="H177" s="179">
        <v>25</v>
      </c>
      <c r="I177" s="179">
        <v>9</v>
      </c>
      <c r="K177" s="64">
        <v>128</v>
      </c>
      <c r="L177" s="44">
        <v>135</v>
      </c>
      <c r="M177" s="44">
        <v>135</v>
      </c>
      <c r="N177" s="49">
        <v>100</v>
      </c>
      <c r="O177" s="64">
        <v>132</v>
      </c>
      <c r="P177" s="44">
        <v>134</v>
      </c>
      <c r="Q177" s="44">
        <v>131</v>
      </c>
      <c r="R177" s="49">
        <v>138</v>
      </c>
      <c r="S177" s="64">
        <v>144</v>
      </c>
      <c r="T177" s="44">
        <v>104</v>
      </c>
      <c r="U177" s="44">
        <v>128</v>
      </c>
      <c r="V177" s="49">
        <v>95</v>
      </c>
      <c r="W177" s="64">
        <v>125</v>
      </c>
      <c r="X177" s="44">
        <v>153</v>
      </c>
      <c r="Y177" s="44">
        <v>99</v>
      </c>
      <c r="Z177" s="49">
        <v>97</v>
      </c>
      <c r="AA177" s="64">
        <v>94</v>
      </c>
      <c r="AB177" s="44">
        <v>79</v>
      </c>
      <c r="AC177" s="44">
        <v>122</v>
      </c>
      <c r="AD177" s="49">
        <v>76</v>
      </c>
      <c r="AE177" s="64">
        <v>89</v>
      </c>
      <c r="AF177" s="44">
        <v>92</v>
      </c>
      <c r="AG177" s="44">
        <v>89</v>
      </c>
      <c r="AH177" s="49">
        <v>133</v>
      </c>
      <c r="AI177" s="64">
        <v>110</v>
      </c>
      <c r="AJ177" s="44">
        <v>116</v>
      </c>
      <c r="AK177" s="44">
        <v>163</v>
      </c>
      <c r="AL177" s="49">
        <v>120</v>
      </c>
      <c r="AM177" s="64">
        <v>73</v>
      </c>
      <c r="AN177" s="44">
        <v>117</v>
      </c>
      <c r="AO177" s="44">
        <v>135</v>
      </c>
      <c r="AP177" s="49">
        <v>150</v>
      </c>
      <c r="AQ177" s="64">
        <v>146</v>
      </c>
      <c r="AR177" s="91">
        <v>116</v>
      </c>
      <c r="AS177" s="44"/>
      <c r="AT177" s="49"/>
    </row>
    <row r="178" spans="1:46" ht="12.75" customHeight="1" thickBot="1" x14ac:dyDescent="0.3">
      <c r="A178" s="87" t="s">
        <v>19</v>
      </c>
      <c r="B178" s="140">
        <v>2</v>
      </c>
      <c r="C178" s="123">
        <v>7</v>
      </c>
      <c r="D178" s="129">
        <v>8</v>
      </c>
      <c r="E178" s="129">
        <v>7</v>
      </c>
      <c r="F178" s="129">
        <v>10</v>
      </c>
      <c r="G178" s="129">
        <v>3</v>
      </c>
      <c r="H178" s="129">
        <v>4</v>
      </c>
      <c r="I178" s="129">
        <v>17</v>
      </c>
      <c r="K178" s="64">
        <v>80</v>
      </c>
      <c r="L178" s="44">
        <v>62</v>
      </c>
      <c r="M178" s="44">
        <v>91</v>
      </c>
      <c r="N178" s="49">
        <v>86</v>
      </c>
      <c r="O178" s="64">
        <v>57</v>
      </c>
      <c r="P178" s="44">
        <v>56</v>
      </c>
      <c r="Q178" s="44">
        <v>63</v>
      </c>
      <c r="R178" s="49">
        <v>67</v>
      </c>
      <c r="S178" s="64">
        <v>97</v>
      </c>
      <c r="T178" s="44">
        <v>87</v>
      </c>
      <c r="U178" s="44">
        <v>102</v>
      </c>
      <c r="V178" s="49">
        <v>37</v>
      </c>
      <c r="W178" s="64">
        <v>33</v>
      </c>
      <c r="X178" s="44">
        <v>83</v>
      </c>
      <c r="Y178" s="44">
        <v>100</v>
      </c>
      <c r="Z178" s="49">
        <v>101</v>
      </c>
      <c r="AA178" s="64">
        <v>74</v>
      </c>
      <c r="AB178" s="44">
        <v>88</v>
      </c>
      <c r="AC178" s="44">
        <v>70</v>
      </c>
      <c r="AD178" s="49">
        <v>54</v>
      </c>
      <c r="AE178" s="64">
        <v>77</v>
      </c>
      <c r="AF178" s="44">
        <v>71</v>
      </c>
      <c r="AG178" s="44">
        <v>99</v>
      </c>
      <c r="AH178" s="49">
        <v>77</v>
      </c>
      <c r="AI178" s="64">
        <v>119</v>
      </c>
      <c r="AJ178" s="44">
        <v>119</v>
      </c>
      <c r="AK178" s="44">
        <v>115</v>
      </c>
      <c r="AL178" s="49">
        <v>103</v>
      </c>
      <c r="AM178" s="64">
        <v>70</v>
      </c>
      <c r="AN178" s="44">
        <v>50</v>
      </c>
      <c r="AO178" s="44">
        <v>38</v>
      </c>
      <c r="AP178" s="49">
        <v>65</v>
      </c>
      <c r="AQ178" s="64">
        <v>56</v>
      </c>
      <c r="AR178" s="92">
        <v>51</v>
      </c>
      <c r="AS178" s="44"/>
      <c r="AT178" s="49"/>
    </row>
    <row r="179" spans="1:46" s="23" customFormat="1" ht="12.75" customHeight="1" x14ac:dyDescent="0.25">
      <c r="A179" s="27" t="s">
        <v>151</v>
      </c>
      <c r="B179" s="510"/>
      <c r="C179" s="511"/>
      <c r="D179" s="511"/>
      <c r="E179" s="511"/>
      <c r="F179" s="511"/>
      <c r="G179" s="511"/>
      <c r="H179" s="511"/>
      <c r="I179" s="511"/>
      <c r="J179" s="18"/>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row>
    <row r="180" spans="1:46" ht="12.75" customHeight="1" x14ac:dyDescent="0.25">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row>
    <row r="181" spans="1:46" ht="12.75" customHeight="1" thickBot="1" x14ac:dyDescent="0.35">
      <c r="A181" s="177" t="s">
        <v>174</v>
      </c>
      <c r="B181" s="28"/>
      <c r="C181" s="28"/>
      <c r="D181" s="28"/>
      <c r="E181" s="28"/>
      <c r="F181" s="28"/>
      <c r="G181" s="28"/>
      <c r="H181" s="28"/>
      <c r="I181" s="28"/>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row>
    <row r="182" spans="1:46" ht="12.75" customHeight="1" thickBot="1" x14ac:dyDescent="0.3">
      <c r="A182" s="85" t="s">
        <v>150</v>
      </c>
      <c r="B182" s="728" t="s">
        <v>117</v>
      </c>
      <c r="C182" s="729"/>
      <c r="D182" s="729"/>
      <c r="E182" s="729"/>
      <c r="F182" s="729"/>
      <c r="G182" s="729"/>
      <c r="H182" s="729"/>
      <c r="I182" s="730"/>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row>
    <row r="183" spans="1:46" ht="12.75" customHeight="1" thickBot="1" x14ac:dyDescent="0.3">
      <c r="A183" s="86"/>
      <c r="B183" s="363" t="s">
        <v>219</v>
      </c>
      <c r="C183" s="364" t="s">
        <v>222</v>
      </c>
      <c r="D183" s="365" t="s">
        <v>225</v>
      </c>
      <c r="E183" s="365" t="s">
        <v>227</v>
      </c>
      <c r="F183" s="365" t="s">
        <v>230</v>
      </c>
      <c r="G183" s="365" t="s">
        <v>232</v>
      </c>
      <c r="H183" s="363" t="s">
        <v>235</v>
      </c>
      <c r="I183" s="363" t="s">
        <v>239</v>
      </c>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row>
    <row r="184" spans="1:46" ht="12.75" customHeight="1" x14ac:dyDescent="0.25">
      <c r="A184" s="81" t="s">
        <v>170</v>
      </c>
      <c r="B184" s="155">
        <v>0.3394172270252962</v>
      </c>
      <c r="C184" s="155">
        <v>0.44055717525105281</v>
      </c>
      <c r="D184" s="155">
        <v>0.23148148148148145</v>
      </c>
      <c r="E184" s="155">
        <v>0.19139823614664547</v>
      </c>
      <c r="F184" s="155">
        <v>0.24928774928774927</v>
      </c>
      <c r="G184" s="155">
        <v>0.1678876678876679</v>
      </c>
      <c r="H184" s="155">
        <v>0.14854426619132502</v>
      </c>
      <c r="I184" s="155">
        <v>0.14854426619132502</v>
      </c>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row>
    <row r="185" spans="1:46" ht="12.75" customHeight="1" x14ac:dyDescent="0.25">
      <c r="A185" s="76" t="s">
        <v>7</v>
      </c>
      <c r="B185" s="138">
        <v>106</v>
      </c>
      <c r="C185" s="138">
        <v>136</v>
      </c>
      <c r="D185" s="138">
        <v>70</v>
      </c>
      <c r="E185" s="138">
        <v>57</v>
      </c>
      <c r="F185" s="138">
        <v>70</v>
      </c>
      <c r="G185" s="138">
        <v>55</v>
      </c>
      <c r="H185" s="138">
        <v>50</v>
      </c>
      <c r="I185" s="138">
        <v>95</v>
      </c>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row>
    <row r="186" spans="1:46" ht="12.75" customHeight="1" x14ac:dyDescent="0.25">
      <c r="A186" s="82" t="s">
        <v>170</v>
      </c>
      <c r="B186" s="405">
        <v>0.3394172270252962</v>
      </c>
      <c r="C186" s="405">
        <v>0.44055717525105281</v>
      </c>
      <c r="D186" s="405">
        <v>0.23148148148148145</v>
      </c>
      <c r="E186" s="405">
        <v>0.19139823614664547</v>
      </c>
      <c r="F186" s="405">
        <v>0.24928774928774927</v>
      </c>
      <c r="G186" s="405">
        <v>0.21293070073557879</v>
      </c>
      <c r="H186" s="405">
        <v>0.19091256204658266</v>
      </c>
      <c r="I186" s="405">
        <v>0.19091256204658266</v>
      </c>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row>
    <row r="187" spans="1:46" ht="12.75" customHeight="1" x14ac:dyDescent="0.25">
      <c r="A187" s="178" t="s">
        <v>8</v>
      </c>
      <c r="B187" s="139">
        <v>11</v>
      </c>
      <c r="C187" s="122">
        <v>19</v>
      </c>
      <c r="D187" s="179">
        <v>12</v>
      </c>
      <c r="E187" s="179">
        <v>4</v>
      </c>
      <c r="F187" s="179">
        <v>3</v>
      </c>
      <c r="G187" s="179">
        <v>2</v>
      </c>
      <c r="H187" s="139">
        <v>1</v>
      </c>
      <c r="I187" s="139">
        <v>6</v>
      </c>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row>
    <row r="188" spans="1:46" ht="12.75" customHeight="1" x14ac:dyDescent="0.25">
      <c r="A188" s="178" t="s">
        <v>9</v>
      </c>
      <c r="B188" s="139">
        <v>9</v>
      </c>
      <c r="C188" s="122">
        <v>10</v>
      </c>
      <c r="D188" s="179">
        <v>7</v>
      </c>
      <c r="E188" s="179">
        <v>5</v>
      </c>
      <c r="F188" s="179">
        <v>13</v>
      </c>
      <c r="G188" s="179">
        <v>2</v>
      </c>
      <c r="H188" s="139">
        <v>8</v>
      </c>
      <c r="I188" s="139">
        <v>7</v>
      </c>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row>
    <row r="189" spans="1:46" ht="12.75" customHeight="1" x14ac:dyDescent="0.25">
      <c r="A189" s="178" t="s">
        <v>10</v>
      </c>
      <c r="B189" s="139">
        <v>1</v>
      </c>
      <c r="C189" s="122">
        <v>6</v>
      </c>
      <c r="D189" s="179">
        <v>4</v>
      </c>
      <c r="E189" s="179">
        <v>7</v>
      </c>
      <c r="F189" s="179">
        <v>11</v>
      </c>
      <c r="G189" s="179">
        <v>13</v>
      </c>
      <c r="H189" s="139">
        <v>11</v>
      </c>
      <c r="I189" s="139">
        <v>12</v>
      </c>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row>
    <row r="190" spans="1:46" ht="12.75" customHeight="1" x14ac:dyDescent="0.25">
      <c r="A190" s="178" t="s">
        <v>79</v>
      </c>
      <c r="B190" s="139">
        <v>15</v>
      </c>
      <c r="C190" s="122">
        <v>19</v>
      </c>
      <c r="D190" s="179">
        <v>3</v>
      </c>
      <c r="E190" s="179">
        <v>5</v>
      </c>
      <c r="F190" s="179">
        <v>5</v>
      </c>
      <c r="G190" s="179">
        <v>10</v>
      </c>
      <c r="H190" s="139">
        <v>8</v>
      </c>
      <c r="I190" s="139">
        <v>14</v>
      </c>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row>
    <row r="191" spans="1:46" s="23" customFormat="1" ht="12.75" customHeight="1" x14ac:dyDescent="0.25">
      <c r="A191" s="178" t="s">
        <v>12</v>
      </c>
      <c r="B191" s="139">
        <v>15</v>
      </c>
      <c r="C191" s="122">
        <v>12</v>
      </c>
      <c r="D191" s="179">
        <v>7</v>
      </c>
      <c r="E191" s="179">
        <v>16</v>
      </c>
      <c r="F191" s="179">
        <v>19</v>
      </c>
      <c r="G191" s="179">
        <v>14</v>
      </c>
      <c r="H191" s="139">
        <v>11</v>
      </c>
      <c r="I191" s="139">
        <v>25</v>
      </c>
      <c r="J191" s="18"/>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row>
    <row r="192" spans="1:46" ht="12.75" customHeight="1" x14ac:dyDescent="0.25">
      <c r="A192" s="178" t="s">
        <v>50</v>
      </c>
      <c r="B192" s="139">
        <v>0</v>
      </c>
      <c r="C192" s="122">
        <v>0</v>
      </c>
      <c r="D192" s="179">
        <v>0</v>
      </c>
      <c r="E192" s="179">
        <v>0</v>
      </c>
      <c r="F192" s="179">
        <v>0</v>
      </c>
      <c r="G192" s="179">
        <v>0</v>
      </c>
      <c r="H192" s="139">
        <v>0</v>
      </c>
      <c r="I192" s="139">
        <v>0</v>
      </c>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row>
    <row r="193" spans="1:42" ht="12.75" customHeight="1" x14ac:dyDescent="0.25">
      <c r="A193" s="180" t="s">
        <v>75</v>
      </c>
      <c r="B193" s="139">
        <v>11</v>
      </c>
      <c r="C193" s="122">
        <v>21</v>
      </c>
      <c r="D193" s="179">
        <v>11</v>
      </c>
      <c r="E193" s="179">
        <v>1</v>
      </c>
      <c r="F193" s="179">
        <v>3</v>
      </c>
      <c r="G193" s="179">
        <v>2</v>
      </c>
      <c r="H193" s="139">
        <v>3</v>
      </c>
      <c r="I193" s="139">
        <v>1</v>
      </c>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row>
    <row r="194" spans="1:42" ht="12.75" customHeight="1" x14ac:dyDescent="0.25">
      <c r="A194" s="180" t="s">
        <v>76</v>
      </c>
      <c r="B194" s="139">
        <v>32</v>
      </c>
      <c r="C194" s="122">
        <v>38</v>
      </c>
      <c r="D194" s="179">
        <v>21</v>
      </c>
      <c r="E194" s="179">
        <v>13</v>
      </c>
      <c r="F194" s="179">
        <v>12</v>
      </c>
      <c r="G194" s="179">
        <v>11</v>
      </c>
      <c r="H194" s="139">
        <v>2</v>
      </c>
      <c r="I194" s="139">
        <v>10</v>
      </c>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row>
    <row r="195" spans="1:42" ht="12.75" customHeight="1" x14ac:dyDescent="0.25">
      <c r="A195" s="180" t="s">
        <v>77</v>
      </c>
      <c r="B195" s="139">
        <v>0</v>
      </c>
      <c r="C195" s="122">
        <v>0</v>
      </c>
      <c r="D195" s="179">
        <v>0</v>
      </c>
      <c r="E195" s="179">
        <v>0</v>
      </c>
      <c r="F195" s="179">
        <v>0</v>
      </c>
      <c r="G195" s="179">
        <v>0</v>
      </c>
      <c r="H195" s="139">
        <v>0</v>
      </c>
      <c r="I195" s="139">
        <v>0</v>
      </c>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row>
    <row r="196" spans="1:42" ht="12.75" customHeight="1" x14ac:dyDescent="0.25">
      <c r="A196" s="180" t="s">
        <v>78</v>
      </c>
      <c r="B196" s="139">
        <v>0</v>
      </c>
      <c r="C196" s="122">
        <v>0</v>
      </c>
      <c r="D196" s="179">
        <v>0</v>
      </c>
      <c r="E196" s="179">
        <v>0</v>
      </c>
      <c r="F196" s="179">
        <v>0</v>
      </c>
      <c r="G196" s="179">
        <v>0</v>
      </c>
      <c r="H196" s="139">
        <v>0</v>
      </c>
      <c r="I196" s="139">
        <v>0</v>
      </c>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row>
    <row r="197" spans="1:42" ht="12.75" customHeight="1" thickBot="1" x14ac:dyDescent="0.3">
      <c r="A197" s="181" t="s">
        <v>15</v>
      </c>
      <c r="B197" s="140">
        <v>12</v>
      </c>
      <c r="C197" s="123">
        <v>11</v>
      </c>
      <c r="D197" s="129">
        <v>5</v>
      </c>
      <c r="E197" s="129">
        <v>6</v>
      </c>
      <c r="F197" s="129">
        <v>4</v>
      </c>
      <c r="G197" s="129">
        <v>1</v>
      </c>
      <c r="H197" s="140">
        <v>6</v>
      </c>
      <c r="I197" s="140">
        <v>20</v>
      </c>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row>
    <row r="198" spans="1:42" ht="12.75" customHeight="1" x14ac:dyDescent="0.25">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row>
    <row r="199" spans="1:42" ht="12.75" customHeight="1" x14ac:dyDescent="0.25">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row>
    <row r="200" spans="1:42" ht="12.75" customHeight="1" x14ac:dyDescent="0.25">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row>
    <row r="201" spans="1:42" ht="12.75" customHeight="1" x14ac:dyDescent="0.25">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row>
    <row r="202" spans="1:42" ht="12.75" customHeight="1" x14ac:dyDescent="0.25">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row>
    <row r="203" spans="1:42" ht="12.75" customHeight="1" x14ac:dyDescent="0.25">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row>
    <row r="204" spans="1:42" ht="12.75" customHeight="1" x14ac:dyDescent="0.25">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row>
    <row r="205" spans="1:42" ht="12.75" customHeight="1" x14ac:dyDescent="0.25">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row>
    <row r="206" spans="1:42" ht="12.75" customHeight="1" x14ac:dyDescent="0.25">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row>
    <row r="207" spans="1:42" ht="12.75" customHeight="1" x14ac:dyDescent="0.25">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row>
    <row r="208" spans="1:42" ht="12.75" customHeight="1" x14ac:dyDescent="0.25">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row>
    <row r="209" spans="11:42" ht="12.75" customHeight="1" x14ac:dyDescent="0.25">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row>
    <row r="210" spans="11:42" ht="12.75" customHeight="1" x14ac:dyDescent="0.25">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row>
    <row r="211" spans="11:42" ht="12.75" customHeight="1" x14ac:dyDescent="0.25">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row>
    <row r="212" spans="11:42" ht="12.75" customHeight="1" x14ac:dyDescent="0.25">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row>
    <row r="213" spans="11:42" ht="12.75" customHeight="1" x14ac:dyDescent="0.25">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row>
    <row r="214" spans="11:42" ht="12.75" customHeight="1" x14ac:dyDescent="0.25">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row>
    <row r="215" spans="11:42" ht="12.75" customHeight="1" x14ac:dyDescent="0.25">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row>
    <row r="216" spans="11:42" ht="12.75" customHeight="1" x14ac:dyDescent="0.25">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row>
    <row r="217" spans="11:42" ht="12.75" customHeight="1" x14ac:dyDescent="0.25">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row>
    <row r="218" spans="11:42" ht="12.75" customHeight="1" x14ac:dyDescent="0.25">
      <c r="K218" s="18"/>
      <c r="L218" s="18"/>
      <c r="M218" s="18"/>
      <c r="N218" s="18"/>
      <c r="O218" s="18"/>
      <c r="P218" s="18"/>
      <c r="Q218" s="18"/>
      <c r="R218" s="18"/>
      <c r="S218" s="18"/>
    </row>
    <row r="219" spans="11:42" ht="12.75" customHeight="1" x14ac:dyDescent="0.25">
      <c r="K219" s="18"/>
      <c r="L219" s="18"/>
      <c r="M219" s="18"/>
      <c r="N219" s="18"/>
      <c r="O219" s="18"/>
      <c r="P219" s="18"/>
      <c r="Q219" s="18"/>
      <c r="R219" s="18"/>
      <c r="S219" s="18"/>
    </row>
    <row r="220" spans="11:42" ht="12.75" customHeight="1" x14ac:dyDescent="0.25">
      <c r="K220" s="18"/>
      <c r="L220" s="18"/>
      <c r="M220" s="18"/>
      <c r="N220" s="18"/>
      <c r="O220" s="18"/>
      <c r="P220" s="18"/>
      <c r="Q220" s="18"/>
      <c r="R220" s="18"/>
      <c r="S220" s="18"/>
    </row>
    <row r="221" spans="11:42" ht="12.75" customHeight="1" x14ac:dyDescent="0.25">
      <c r="K221" s="18"/>
      <c r="L221" s="18"/>
      <c r="M221" s="18"/>
      <c r="N221" s="18"/>
      <c r="O221" s="18"/>
      <c r="P221" s="18"/>
      <c r="Q221" s="18"/>
      <c r="R221" s="18"/>
      <c r="S221" s="18"/>
    </row>
    <row r="222" spans="11:42" ht="12.75" customHeight="1" x14ac:dyDescent="0.25">
      <c r="K222" s="18"/>
      <c r="L222" s="18"/>
      <c r="M222" s="18"/>
      <c r="N222" s="18"/>
      <c r="O222" s="18"/>
      <c r="P222" s="18"/>
      <c r="Q222" s="18"/>
      <c r="R222" s="18"/>
      <c r="S222" s="18"/>
    </row>
    <row r="223" spans="11:42" ht="12.75" customHeight="1" x14ac:dyDescent="0.25">
      <c r="K223" s="18"/>
      <c r="L223" s="18"/>
      <c r="M223" s="18"/>
      <c r="N223" s="18"/>
      <c r="O223" s="18"/>
      <c r="P223" s="18"/>
      <c r="Q223" s="18"/>
      <c r="R223" s="18"/>
      <c r="S223" s="18"/>
    </row>
    <row r="224" spans="11:42" ht="12.75" customHeight="1" x14ac:dyDescent="0.25">
      <c r="K224" s="18"/>
      <c r="L224" s="18"/>
      <c r="M224" s="18"/>
      <c r="N224" s="18"/>
      <c r="O224" s="18"/>
      <c r="P224" s="18"/>
      <c r="Q224" s="18"/>
      <c r="R224" s="18"/>
      <c r="S224" s="18"/>
    </row>
    <row r="225" spans="11:19" ht="12.75" customHeight="1" x14ac:dyDescent="0.25">
      <c r="K225" s="18"/>
      <c r="L225" s="18"/>
      <c r="M225" s="18"/>
      <c r="N225" s="18"/>
      <c r="O225" s="18"/>
      <c r="P225" s="18"/>
      <c r="Q225" s="18"/>
      <c r="R225" s="18"/>
      <c r="S225" s="18"/>
    </row>
    <row r="226" spans="11:19" ht="12.75" customHeight="1" x14ac:dyDescent="0.25">
      <c r="K226" s="18"/>
      <c r="L226" s="18"/>
      <c r="M226" s="18"/>
      <c r="N226" s="18"/>
      <c r="O226" s="18"/>
      <c r="P226" s="18"/>
      <c r="Q226" s="18"/>
      <c r="R226" s="18"/>
      <c r="S226" s="18"/>
    </row>
    <row r="227" spans="11:19" ht="12.75" customHeight="1" x14ac:dyDescent="0.25">
      <c r="K227" s="18"/>
      <c r="L227" s="18"/>
      <c r="M227" s="18"/>
      <c r="N227" s="18"/>
      <c r="O227" s="18"/>
      <c r="P227" s="18"/>
      <c r="Q227" s="18"/>
      <c r="R227" s="18"/>
      <c r="S227" s="18"/>
    </row>
    <row r="228" spans="11:19" ht="12.75" customHeight="1" x14ac:dyDescent="0.25">
      <c r="K228" s="18"/>
      <c r="L228" s="18"/>
      <c r="M228" s="18"/>
      <c r="N228" s="18"/>
      <c r="O228" s="18"/>
      <c r="P228" s="18"/>
      <c r="Q228" s="18"/>
      <c r="R228" s="18"/>
      <c r="S228" s="18"/>
    </row>
    <row r="229" spans="11:19" ht="12.75" customHeight="1" x14ac:dyDescent="0.25">
      <c r="K229" s="18"/>
      <c r="L229" s="18"/>
      <c r="M229" s="18"/>
      <c r="N229" s="18"/>
      <c r="O229" s="18"/>
      <c r="P229" s="18"/>
      <c r="Q229" s="18"/>
      <c r="R229" s="18"/>
      <c r="S229" s="18"/>
    </row>
    <row r="230" spans="11:19" ht="12.75" customHeight="1" x14ac:dyDescent="0.25">
      <c r="K230" s="18"/>
      <c r="L230" s="18"/>
      <c r="M230" s="18"/>
      <c r="N230" s="18"/>
      <c r="O230" s="18"/>
      <c r="P230" s="18"/>
      <c r="Q230" s="18"/>
      <c r="R230" s="18"/>
      <c r="S230" s="18"/>
    </row>
    <row r="231" spans="11:19" ht="12.75" customHeight="1" x14ac:dyDescent="0.25">
      <c r="K231" s="18"/>
      <c r="L231" s="18"/>
      <c r="M231" s="18"/>
      <c r="N231" s="18"/>
      <c r="O231" s="18"/>
      <c r="P231" s="18"/>
      <c r="Q231" s="18"/>
      <c r="R231" s="18"/>
      <c r="S231" s="18"/>
    </row>
    <row r="232" spans="11:19" ht="12.75" customHeight="1" x14ac:dyDescent="0.25">
      <c r="K232" s="18"/>
      <c r="L232" s="18"/>
      <c r="M232" s="18"/>
      <c r="N232" s="18"/>
      <c r="O232" s="18"/>
      <c r="P232" s="18"/>
      <c r="Q232" s="18"/>
      <c r="R232" s="18"/>
      <c r="S232" s="18"/>
    </row>
    <row r="233" spans="11:19" ht="12.75" customHeight="1" x14ac:dyDescent="0.25">
      <c r="K233" s="18"/>
      <c r="L233" s="18"/>
      <c r="M233" s="18"/>
      <c r="N233" s="18"/>
      <c r="O233" s="18"/>
      <c r="P233" s="18"/>
      <c r="Q233" s="18"/>
      <c r="R233" s="18"/>
      <c r="S233" s="18"/>
    </row>
    <row r="234" spans="11:19" ht="12.75" customHeight="1" x14ac:dyDescent="0.25">
      <c r="K234" s="18"/>
      <c r="L234" s="18"/>
      <c r="M234" s="18"/>
      <c r="N234" s="18"/>
      <c r="O234" s="18"/>
      <c r="P234" s="18"/>
      <c r="Q234" s="18"/>
      <c r="R234" s="18"/>
      <c r="S234" s="18"/>
    </row>
    <row r="235" spans="11:19" ht="12.75" customHeight="1" x14ac:dyDescent="0.25">
      <c r="K235" s="18"/>
      <c r="L235" s="18"/>
      <c r="M235" s="18"/>
      <c r="N235" s="18"/>
      <c r="O235" s="18"/>
      <c r="P235" s="18"/>
      <c r="Q235" s="18"/>
      <c r="R235" s="18"/>
      <c r="S235" s="18"/>
    </row>
    <row r="236" spans="11:19" ht="12.75" customHeight="1" x14ac:dyDescent="0.25">
      <c r="K236" s="18"/>
      <c r="L236" s="18"/>
      <c r="M236" s="18"/>
      <c r="N236" s="18"/>
      <c r="O236" s="18"/>
      <c r="P236" s="18"/>
      <c r="Q236" s="18"/>
      <c r="R236" s="18"/>
      <c r="S236" s="18"/>
    </row>
    <row r="237" spans="11:19" ht="12.75" customHeight="1" x14ac:dyDescent="0.25">
      <c r="K237" s="18"/>
      <c r="L237" s="18"/>
      <c r="M237" s="18"/>
      <c r="N237" s="18"/>
      <c r="O237" s="18"/>
      <c r="P237" s="18"/>
      <c r="Q237" s="18"/>
      <c r="R237" s="18"/>
      <c r="S237" s="18"/>
    </row>
    <row r="238" spans="11:19" ht="12.75" customHeight="1" x14ac:dyDescent="0.25">
      <c r="K238" s="18"/>
      <c r="L238" s="18"/>
      <c r="M238" s="18"/>
      <c r="N238" s="18"/>
      <c r="O238" s="18"/>
      <c r="P238" s="18"/>
      <c r="Q238" s="18"/>
      <c r="R238" s="18"/>
      <c r="S238" s="18"/>
    </row>
    <row r="239" spans="11:19" ht="12.75" customHeight="1" x14ac:dyDescent="0.25">
      <c r="K239" s="18"/>
      <c r="L239" s="18"/>
      <c r="M239" s="18"/>
      <c r="N239" s="18"/>
      <c r="O239" s="18"/>
      <c r="P239" s="18"/>
      <c r="Q239" s="18"/>
      <c r="R239" s="18"/>
      <c r="S239" s="18"/>
    </row>
    <row r="240" spans="11:19" ht="12.75" customHeight="1" x14ac:dyDescent="0.25">
      <c r="K240" s="18"/>
      <c r="L240" s="18"/>
      <c r="M240" s="18"/>
      <c r="N240" s="18"/>
      <c r="O240" s="18"/>
      <c r="P240" s="18"/>
      <c r="Q240" s="18"/>
      <c r="R240" s="18"/>
      <c r="S240" s="18"/>
    </row>
    <row r="241" spans="11:19" ht="12.75" customHeight="1" x14ac:dyDescent="0.25">
      <c r="K241" s="18"/>
      <c r="L241" s="18"/>
      <c r="M241" s="18"/>
      <c r="N241" s="18"/>
      <c r="O241" s="18"/>
      <c r="P241" s="18"/>
      <c r="Q241" s="18"/>
      <c r="R241" s="18"/>
      <c r="S241" s="18"/>
    </row>
    <row r="242" spans="11:19" ht="12.75" customHeight="1" x14ac:dyDescent="0.25">
      <c r="K242" s="18"/>
      <c r="L242" s="18"/>
      <c r="M242" s="18"/>
      <c r="N242" s="18"/>
      <c r="O242" s="18"/>
      <c r="P242" s="18"/>
      <c r="Q242" s="18"/>
      <c r="R242" s="18"/>
      <c r="S242" s="18"/>
    </row>
    <row r="243" spans="11:19" ht="12.75" customHeight="1" x14ac:dyDescent="0.25">
      <c r="K243" s="18"/>
      <c r="L243" s="18"/>
      <c r="M243" s="18"/>
      <c r="N243" s="18"/>
      <c r="O243" s="18"/>
      <c r="P243" s="18"/>
      <c r="Q243" s="18"/>
      <c r="R243" s="18"/>
      <c r="S243" s="18"/>
    </row>
    <row r="244" spans="11:19" ht="12.75" customHeight="1" x14ac:dyDescent="0.25">
      <c r="K244" s="18"/>
      <c r="L244" s="18"/>
      <c r="M244" s="18"/>
      <c r="N244" s="18"/>
      <c r="O244" s="18"/>
      <c r="P244" s="18"/>
      <c r="Q244" s="18"/>
      <c r="R244" s="18"/>
      <c r="S244" s="18"/>
    </row>
    <row r="245" spans="11:19" ht="12.75" customHeight="1" x14ac:dyDescent="0.25">
      <c r="K245" s="18"/>
      <c r="L245" s="18"/>
      <c r="M245" s="18"/>
      <c r="N245" s="18"/>
      <c r="O245" s="18"/>
      <c r="P245" s="18"/>
      <c r="Q245" s="18"/>
      <c r="R245" s="18"/>
      <c r="S245" s="18"/>
    </row>
    <row r="246" spans="11:19" ht="12.75" customHeight="1" x14ac:dyDescent="0.25">
      <c r="K246" s="18"/>
      <c r="L246" s="18"/>
      <c r="M246" s="18"/>
      <c r="N246" s="18"/>
      <c r="O246" s="18"/>
      <c r="P246" s="18"/>
      <c r="Q246" s="18"/>
      <c r="R246" s="18"/>
      <c r="S246" s="18"/>
    </row>
    <row r="247" spans="11:19" ht="12.75" customHeight="1" x14ac:dyDescent="0.25">
      <c r="K247" s="18"/>
      <c r="L247" s="18"/>
      <c r="M247" s="18"/>
      <c r="N247" s="18"/>
      <c r="O247" s="18"/>
      <c r="P247" s="18"/>
      <c r="Q247" s="18"/>
      <c r="R247" s="18"/>
      <c r="S247" s="18"/>
    </row>
    <row r="248" spans="11:19" ht="12.75" customHeight="1" x14ac:dyDescent="0.25">
      <c r="K248" s="18"/>
      <c r="L248" s="18"/>
      <c r="M248" s="18"/>
      <c r="N248" s="18"/>
      <c r="O248" s="18"/>
      <c r="P248" s="18"/>
      <c r="Q248" s="18"/>
      <c r="R248" s="18"/>
      <c r="S248" s="18"/>
    </row>
    <row r="249" spans="11:19" ht="12.75" customHeight="1" x14ac:dyDescent="0.25">
      <c r="K249" s="18"/>
      <c r="L249" s="18"/>
      <c r="M249" s="18"/>
      <c r="N249" s="18"/>
      <c r="O249" s="18"/>
      <c r="P249" s="18"/>
      <c r="Q249" s="18"/>
      <c r="R249" s="18"/>
      <c r="S249" s="18"/>
    </row>
    <row r="250" spans="11:19" ht="12.75" customHeight="1" x14ac:dyDescent="0.25">
      <c r="K250" s="18"/>
      <c r="L250" s="18"/>
      <c r="M250" s="18"/>
      <c r="N250" s="18"/>
      <c r="O250" s="18"/>
      <c r="P250" s="18"/>
      <c r="Q250" s="18"/>
      <c r="R250" s="18"/>
      <c r="S250" s="18"/>
    </row>
    <row r="251" spans="11:19" ht="12.75" customHeight="1" x14ac:dyDescent="0.25">
      <c r="K251" s="18"/>
      <c r="L251" s="18"/>
      <c r="M251" s="18"/>
      <c r="N251" s="18"/>
      <c r="O251" s="18"/>
      <c r="P251" s="18"/>
      <c r="Q251" s="18"/>
      <c r="R251" s="18"/>
      <c r="S251" s="18"/>
    </row>
    <row r="252" spans="11:19" ht="12.75" customHeight="1" x14ac:dyDescent="0.25">
      <c r="K252" s="18"/>
      <c r="L252" s="18"/>
      <c r="M252" s="18"/>
      <c r="N252" s="18"/>
      <c r="O252" s="18"/>
      <c r="P252" s="18"/>
      <c r="Q252" s="18"/>
      <c r="R252" s="18"/>
      <c r="S252" s="18"/>
    </row>
    <row r="253" spans="11:19" ht="12.75" customHeight="1" x14ac:dyDescent="0.25">
      <c r="K253" s="18"/>
      <c r="L253" s="18"/>
      <c r="M253" s="18"/>
      <c r="N253" s="18"/>
      <c r="O253" s="18"/>
      <c r="P253" s="18"/>
      <c r="Q253" s="18"/>
      <c r="R253" s="18"/>
      <c r="S253" s="18"/>
    </row>
    <row r="254" spans="11:19" ht="12.75" customHeight="1" x14ac:dyDescent="0.25">
      <c r="K254" s="18"/>
      <c r="L254" s="18"/>
      <c r="M254" s="18"/>
      <c r="N254" s="18"/>
      <c r="O254" s="18"/>
      <c r="P254" s="18"/>
      <c r="Q254" s="18"/>
      <c r="R254" s="18"/>
      <c r="S254" s="18"/>
    </row>
    <row r="255" spans="11:19" ht="12.75" customHeight="1" x14ac:dyDescent="0.25">
      <c r="K255" s="18"/>
      <c r="L255" s="18"/>
      <c r="M255" s="18"/>
      <c r="N255" s="18"/>
      <c r="O255" s="18"/>
      <c r="P255" s="18"/>
      <c r="Q255" s="18"/>
      <c r="R255" s="18"/>
      <c r="S255" s="18"/>
    </row>
    <row r="256" spans="11:19" ht="12.75" customHeight="1" x14ac:dyDescent="0.25">
      <c r="K256" s="18"/>
      <c r="L256" s="18"/>
      <c r="M256" s="18"/>
      <c r="N256" s="18"/>
      <c r="O256" s="18"/>
      <c r="P256" s="18"/>
      <c r="Q256" s="18"/>
      <c r="R256" s="18"/>
      <c r="S256" s="18"/>
    </row>
    <row r="257" spans="11:19" ht="12.75" customHeight="1" x14ac:dyDescent="0.25">
      <c r="K257" s="18"/>
      <c r="L257" s="18"/>
      <c r="M257" s="18"/>
      <c r="N257" s="18"/>
      <c r="O257" s="18"/>
      <c r="P257" s="18"/>
      <c r="Q257" s="18"/>
      <c r="R257" s="18"/>
      <c r="S257" s="18"/>
    </row>
    <row r="258" spans="11:19" ht="12.75" customHeight="1" x14ac:dyDescent="0.25">
      <c r="K258" s="18"/>
      <c r="L258" s="18"/>
      <c r="M258" s="18"/>
      <c r="N258" s="18"/>
      <c r="O258" s="18"/>
      <c r="P258" s="18"/>
      <c r="Q258" s="18"/>
      <c r="R258" s="18"/>
      <c r="S258" s="18"/>
    </row>
    <row r="259" spans="11:19" ht="12.75" customHeight="1" x14ac:dyDescent="0.25">
      <c r="K259" s="18"/>
      <c r="L259" s="18"/>
      <c r="M259" s="18"/>
      <c r="N259" s="18"/>
      <c r="O259" s="18"/>
      <c r="P259" s="18"/>
      <c r="Q259" s="18"/>
      <c r="R259" s="18"/>
      <c r="S259" s="18"/>
    </row>
    <row r="260" spans="11:19" ht="12.75" customHeight="1" x14ac:dyDescent="0.25">
      <c r="K260" s="18"/>
      <c r="L260" s="18"/>
      <c r="M260" s="18"/>
      <c r="N260" s="18"/>
      <c r="O260" s="18"/>
      <c r="P260" s="18"/>
      <c r="Q260" s="18"/>
      <c r="R260" s="18"/>
      <c r="S260" s="18"/>
    </row>
    <row r="261" spans="11:19" ht="12.75" customHeight="1" x14ac:dyDescent="0.25">
      <c r="K261" s="18"/>
      <c r="L261" s="18"/>
      <c r="M261" s="18"/>
      <c r="N261" s="18"/>
      <c r="O261" s="18"/>
      <c r="P261" s="18"/>
      <c r="Q261" s="18"/>
      <c r="R261" s="18"/>
      <c r="S261" s="18"/>
    </row>
    <row r="262" spans="11:19" ht="12.75" customHeight="1" x14ac:dyDescent="0.25">
      <c r="K262" s="18"/>
      <c r="L262" s="18"/>
      <c r="M262" s="18"/>
      <c r="N262" s="18"/>
      <c r="O262" s="18"/>
      <c r="P262" s="18"/>
      <c r="Q262" s="18"/>
      <c r="R262" s="18"/>
      <c r="S262" s="18"/>
    </row>
    <row r="263" spans="11:19" ht="12.75" customHeight="1" x14ac:dyDescent="0.25">
      <c r="K263" s="18"/>
      <c r="L263" s="18"/>
      <c r="M263" s="18"/>
      <c r="N263" s="18"/>
      <c r="O263" s="18"/>
      <c r="P263" s="18"/>
      <c r="Q263" s="18"/>
      <c r="R263" s="18"/>
      <c r="S263" s="18"/>
    </row>
    <row r="264" spans="11:19" ht="12.75" customHeight="1" x14ac:dyDescent="0.25">
      <c r="K264" s="18"/>
      <c r="L264" s="18"/>
      <c r="M264" s="18"/>
      <c r="N264" s="18"/>
      <c r="O264" s="18"/>
      <c r="P264" s="18"/>
      <c r="Q264" s="18"/>
      <c r="R264" s="18"/>
      <c r="S264" s="18"/>
    </row>
    <row r="265" spans="11:19" ht="12.75" customHeight="1" x14ac:dyDescent="0.25">
      <c r="K265" s="18"/>
      <c r="L265" s="18"/>
      <c r="M265" s="18"/>
      <c r="N265" s="18"/>
      <c r="O265" s="18"/>
      <c r="P265" s="18"/>
      <c r="Q265" s="18"/>
      <c r="R265" s="18"/>
      <c r="S265" s="18"/>
    </row>
    <row r="266" spans="11:19" ht="12.75" customHeight="1" x14ac:dyDescent="0.25">
      <c r="K266" s="18"/>
      <c r="L266" s="18"/>
      <c r="M266" s="18"/>
      <c r="N266" s="18"/>
      <c r="O266" s="18"/>
      <c r="P266" s="18"/>
      <c r="Q266" s="18"/>
      <c r="R266" s="18"/>
      <c r="S266" s="18"/>
    </row>
    <row r="267" spans="11:19" ht="12.75" customHeight="1" x14ac:dyDescent="0.25">
      <c r="K267" s="18"/>
      <c r="L267" s="18"/>
      <c r="M267" s="18"/>
      <c r="N267" s="18"/>
      <c r="O267" s="18"/>
      <c r="P267" s="18"/>
      <c r="Q267" s="18"/>
      <c r="R267" s="18"/>
      <c r="S267" s="18"/>
    </row>
    <row r="268" spans="11:19" ht="12.75" customHeight="1" x14ac:dyDescent="0.25">
      <c r="K268" s="18"/>
      <c r="L268" s="18"/>
      <c r="M268" s="18"/>
      <c r="N268" s="18"/>
      <c r="O268" s="18"/>
      <c r="P268" s="18"/>
      <c r="Q268" s="18"/>
      <c r="R268" s="18"/>
      <c r="S268" s="18"/>
    </row>
    <row r="269" spans="11:19" ht="12.75" customHeight="1" x14ac:dyDescent="0.25">
      <c r="K269" s="18"/>
      <c r="L269" s="18"/>
      <c r="M269" s="18"/>
      <c r="N269" s="18"/>
      <c r="O269" s="18"/>
      <c r="P269" s="18"/>
      <c r="Q269" s="18"/>
      <c r="R269" s="18"/>
      <c r="S269" s="18"/>
    </row>
    <row r="270" spans="11:19" ht="12.75" customHeight="1" x14ac:dyDescent="0.25">
      <c r="K270" s="18"/>
      <c r="L270" s="18"/>
      <c r="M270" s="18"/>
      <c r="N270" s="18"/>
      <c r="O270" s="18"/>
      <c r="P270" s="18"/>
      <c r="Q270" s="18"/>
      <c r="R270" s="18"/>
      <c r="S270" s="18"/>
    </row>
    <row r="271" spans="11:19" ht="12.75" customHeight="1" x14ac:dyDescent="0.25">
      <c r="K271" s="18"/>
      <c r="L271" s="18"/>
      <c r="M271" s="18"/>
      <c r="N271" s="18"/>
      <c r="O271" s="18"/>
      <c r="P271" s="18"/>
      <c r="Q271" s="18"/>
      <c r="R271" s="18"/>
      <c r="S271" s="18"/>
    </row>
    <row r="272" spans="11:19" ht="12.75" customHeight="1" x14ac:dyDescent="0.25">
      <c r="K272" s="18"/>
      <c r="L272" s="18"/>
      <c r="M272" s="18"/>
      <c r="N272" s="18"/>
      <c r="O272" s="18"/>
      <c r="P272" s="18"/>
      <c r="Q272" s="18"/>
      <c r="R272" s="18"/>
      <c r="S272" s="18"/>
    </row>
  </sheetData>
  <mergeCells count="9">
    <mergeCell ref="B182:I182"/>
    <mergeCell ref="B104:I104"/>
    <mergeCell ref="B129:I129"/>
    <mergeCell ref="B155:I155"/>
    <mergeCell ref="B1:I1"/>
    <mergeCell ref="B23:I23"/>
    <mergeCell ref="B29:I29"/>
    <mergeCell ref="B54:I54"/>
    <mergeCell ref="B79:I79"/>
  </mergeCells>
  <phoneticPr fontId="54" type="noConversion"/>
  <printOptions horizontalCentered="1"/>
  <pageMargins left="0.23" right="0.27" top="1.22" bottom="0.5" header="0.3" footer="0.25"/>
  <pageSetup scale="97" fitToHeight="0" orientation="portrait" r:id="rId1"/>
  <headerFooter alignWithMargins="0">
    <oddHeader xml:space="preserve">&amp;C&amp;"Times New Roman,Bold"&amp;16Department of Juvenile Services&amp;22
&amp;16&amp;A&amp;R&amp;"Times New Roman,Bold"&amp;12
</oddHeader>
    <oddFooter>&amp;L* Data for most recent month is provisional, and updated in three subsequent data extracts.&amp;R&amp;A &amp;P</oddFooter>
  </headerFooter>
  <rowBreaks count="3" manualBreakCount="3">
    <brk id="52" max="16383" man="1"/>
    <brk id="102" max="16383" man="1"/>
    <brk id="153" max="16383" man="1"/>
  </rowBreaks>
  <extLst>
    <ext xmlns:mx="http://schemas.microsoft.com/office/mac/excel/2008/main" uri="{64002731-A6B0-56B0-2670-7721B7C09600}">
      <mx:PLV Mode="1"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Q42"/>
  <sheetViews>
    <sheetView zoomScale="95" zoomScaleNormal="96" zoomScaleSheetLayoutView="100" zoomScalePageLayoutView="96" workbookViewId="0">
      <selection activeCell="K2" sqref="K2"/>
    </sheetView>
  </sheetViews>
  <sheetFormatPr defaultColWidth="8.6640625" defaultRowHeight="13.8" x14ac:dyDescent="0.3"/>
  <cols>
    <col min="1" max="1" width="13.6640625" style="32" customWidth="1"/>
    <col min="2" max="2" width="8" style="32" customWidth="1"/>
    <col min="3" max="3" width="9.33203125" style="32" customWidth="1"/>
    <col min="4" max="4" width="7.33203125" style="32" customWidth="1"/>
    <col min="5" max="5" width="7" style="32" customWidth="1"/>
    <col min="6" max="6" width="12.44140625" style="97" customWidth="1"/>
    <col min="7" max="7" width="6.44140625" style="97" customWidth="1"/>
    <col min="8" max="8" width="8" style="32" customWidth="1"/>
    <col min="9" max="9" width="7.6640625" style="32" customWidth="1"/>
    <col min="10" max="10" width="6.33203125" style="32" customWidth="1"/>
    <col min="11" max="11" width="8.6640625" style="32" bestFit="1" customWidth="1"/>
    <col min="12" max="12" width="8.44140625" style="97" customWidth="1"/>
    <col min="13" max="13" width="8.6640625" style="32" customWidth="1"/>
    <col min="14" max="14" width="6.6640625" style="32" bestFit="1" customWidth="1"/>
    <col min="15" max="15" width="9.44140625" style="32" bestFit="1" customWidth="1"/>
    <col min="16" max="16" width="7.33203125" style="32" customWidth="1"/>
    <col min="17" max="17" width="2.44140625" style="33" customWidth="1"/>
    <col min="18" max="19" width="8.6640625" style="32"/>
    <col min="20" max="20" width="9.6640625" style="32" bestFit="1" customWidth="1"/>
    <col min="21" max="16384" width="8.6640625" style="32"/>
  </cols>
  <sheetData>
    <row r="1" spans="1:17" s="40" customFormat="1" ht="15" customHeight="1" x14ac:dyDescent="0.3">
      <c r="A1" s="39"/>
      <c r="B1" s="734" t="s">
        <v>74</v>
      </c>
      <c r="C1" s="735"/>
      <c r="D1" s="735"/>
      <c r="E1" s="736"/>
      <c r="F1" s="737" t="s">
        <v>73</v>
      </c>
      <c r="G1" s="738"/>
      <c r="H1" s="738"/>
      <c r="I1" s="738"/>
      <c r="J1" s="738"/>
      <c r="K1" s="738"/>
      <c r="L1" s="738"/>
      <c r="M1" s="739"/>
      <c r="N1" s="739"/>
      <c r="O1" s="739"/>
      <c r="P1" s="740"/>
      <c r="Q1" s="41"/>
    </row>
    <row r="2" spans="1:17" s="37" customFormat="1" ht="40.5" customHeight="1" x14ac:dyDescent="0.3">
      <c r="A2" s="39" t="s">
        <v>26</v>
      </c>
      <c r="B2" s="38" t="s">
        <v>72</v>
      </c>
      <c r="C2" s="38" t="s">
        <v>71</v>
      </c>
      <c r="D2" s="38" t="s">
        <v>70</v>
      </c>
      <c r="E2" s="38" t="s">
        <v>69</v>
      </c>
      <c r="F2" s="98" t="s">
        <v>68</v>
      </c>
      <c r="G2" s="98" t="s">
        <v>67</v>
      </c>
      <c r="H2" s="38" t="s">
        <v>66</v>
      </c>
      <c r="I2" s="38" t="s">
        <v>65</v>
      </c>
      <c r="J2" s="38" t="s">
        <v>64</v>
      </c>
      <c r="K2" s="692" t="s">
        <v>63</v>
      </c>
      <c r="L2" s="96" t="s">
        <v>62</v>
      </c>
      <c r="M2" s="38" t="s">
        <v>61</v>
      </c>
      <c r="N2" s="38" t="s">
        <v>60</v>
      </c>
      <c r="O2" s="38" t="s">
        <v>59</v>
      </c>
      <c r="P2" s="408" t="s">
        <v>58</v>
      </c>
      <c r="Q2" s="36"/>
    </row>
    <row r="3" spans="1:17" s="131" customFormat="1" ht="40.200000000000003" thickBot="1" x14ac:dyDescent="0.3">
      <c r="A3" s="437" t="s">
        <v>35</v>
      </c>
      <c r="B3" s="523">
        <f>(SUM(B4:B9)-SUM(B16:B21))/SUM(B16:B21)</f>
        <v>-4.583333333333333E-2</v>
      </c>
      <c r="C3" s="524">
        <f t="shared" ref="C3:P3" si="0">(SUM(C4:C9)-SUM(C16:C21))/SUM(C16:C21)</f>
        <v>-4.8686244204018549E-2</v>
      </c>
      <c r="D3" s="524">
        <f t="shared" si="0"/>
        <v>-2.0547945205479451E-2</v>
      </c>
      <c r="E3" s="525">
        <f t="shared" si="0"/>
        <v>0.33333333333333331</v>
      </c>
      <c r="F3" s="523">
        <f t="shared" si="0"/>
        <v>3.47179169249845E-2</v>
      </c>
      <c r="G3" s="524">
        <f t="shared" si="0"/>
        <v>4.2367601246105918E-2</v>
      </c>
      <c r="H3" s="524">
        <f t="shared" si="0"/>
        <v>0.13313609467455623</v>
      </c>
      <c r="I3" s="524">
        <f t="shared" si="0"/>
        <v>0.48245614035087719</v>
      </c>
      <c r="J3" s="524">
        <f t="shared" si="0"/>
        <v>-4.1666666666666666E-3</v>
      </c>
      <c r="K3" s="524">
        <f t="shared" si="0"/>
        <v>0</v>
      </c>
      <c r="L3" s="525">
        <f t="shared" si="0"/>
        <v>0.375</v>
      </c>
      <c r="M3" s="523">
        <f t="shared" si="0"/>
        <v>-0.14285714285714285</v>
      </c>
      <c r="N3" s="523">
        <f t="shared" si="0"/>
        <v>2.1276595744680851E-2</v>
      </c>
      <c r="O3" s="523">
        <f t="shared" si="0"/>
        <v>-0.4</v>
      </c>
      <c r="P3" s="689">
        <f t="shared" si="0"/>
        <v>1.0666666666666667</v>
      </c>
    </row>
    <row r="4" spans="1:17" s="131" customFormat="1" thickBot="1" x14ac:dyDescent="0.3">
      <c r="A4" s="183">
        <v>46204</v>
      </c>
      <c r="B4" s="163">
        <v>229</v>
      </c>
      <c r="C4" s="164">
        <v>206</v>
      </c>
      <c r="D4" s="164">
        <v>23</v>
      </c>
      <c r="E4" s="165">
        <v>0</v>
      </c>
      <c r="F4" s="182">
        <v>560</v>
      </c>
      <c r="G4" s="166">
        <v>563</v>
      </c>
      <c r="H4" s="184">
        <v>51</v>
      </c>
      <c r="I4" s="166">
        <v>25</v>
      </c>
      <c r="J4" s="166">
        <v>39</v>
      </c>
      <c r="K4" s="166">
        <v>5</v>
      </c>
      <c r="L4" s="167">
        <v>10</v>
      </c>
      <c r="M4" s="168">
        <v>21</v>
      </c>
      <c r="N4" s="166">
        <v>15</v>
      </c>
      <c r="O4" s="165">
        <v>6</v>
      </c>
      <c r="P4" s="169">
        <v>13</v>
      </c>
    </row>
    <row r="5" spans="1:17" s="131" customFormat="1" ht="13.2" x14ac:dyDescent="0.25">
      <c r="A5" s="183">
        <v>46174</v>
      </c>
      <c r="B5" s="163">
        <v>229</v>
      </c>
      <c r="C5" s="164">
        <v>203</v>
      </c>
      <c r="D5" s="164">
        <v>26</v>
      </c>
      <c r="E5" s="165">
        <v>3</v>
      </c>
      <c r="F5" s="182">
        <v>560</v>
      </c>
      <c r="G5" s="166">
        <v>569</v>
      </c>
      <c r="H5" s="184">
        <v>51</v>
      </c>
      <c r="I5" s="166">
        <v>19</v>
      </c>
      <c r="J5" s="166">
        <v>40</v>
      </c>
      <c r="K5" s="166">
        <v>5</v>
      </c>
      <c r="L5" s="167">
        <v>8</v>
      </c>
      <c r="M5" s="168">
        <v>5</v>
      </c>
      <c r="N5" s="166">
        <v>4</v>
      </c>
      <c r="O5" s="165">
        <v>1</v>
      </c>
      <c r="P5" s="169">
        <v>13</v>
      </c>
    </row>
    <row r="6" spans="1:17" s="131" customFormat="1" ht="13.2" x14ac:dyDescent="0.25">
      <c r="A6" s="185">
        <v>46143</v>
      </c>
      <c r="B6" s="170">
        <v>229</v>
      </c>
      <c r="C6" s="171">
        <v>204</v>
      </c>
      <c r="D6" s="171">
        <v>25</v>
      </c>
      <c r="E6" s="172">
        <v>1</v>
      </c>
      <c r="F6" s="186">
        <v>560</v>
      </c>
      <c r="G6" s="173">
        <v>559</v>
      </c>
      <c r="H6" s="187">
        <v>68</v>
      </c>
      <c r="I6" s="173">
        <v>29</v>
      </c>
      <c r="J6" s="173">
        <v>40</v>
      </c>
      <c r="K6" s="173">
        <v>1</v>
      </c>
      <c r="L6" s="174">
        <v>1</v>
      </c>
      <c r="M6" s="175">
        <v>8</v>
      </c>
      <c r="N6" s="173">
        <v>5</v>
      </c>
      <c r="O6" s="172">
        <v>3</v>
      </c>
      <c r="P6" s="176">
        <v>13</v>
      </c>
    </row>
    <row r="7" spans="1:17" s="131" customFormat="1" ht="13.2" x14ac:dyDescent="0.25">
      <c r="A7" s="185">
        <v>46113</v>
      </c>
      <c r="B7" s="170">
        <v>229</v>
      </c>
      <c r="C7" s="171">
        <v>206</v>
      </c>
      <c r="D7" s="171">
        <v>23</v>
      </c>
      <c r="E7" s="172">
        <v>1</v>
      </c>
      <c r="F7" s="186">
        <v>554</v>
      </c>
      <c r="G7" s="173">
        <v>553</v>
      </c>
      <c r="H7" s="187">
        <v>71</v>
      </c>
      <c r="I7" s="173">
        <v>32</v>
      </c>
      <c r="J7" s="173">
        <v>40</v>
      </c>
      <c r="K7" s="173">
        <v>1</v>
      </c>
      <c r="L7" s="174">
        <v>1</v>
      </c>
      <c r="M7" s="175">
        <v>15</v>
      </c>
      <c r="N7" s="173">
        <v>13</v>
      </c>
      <c r="O7" s="172">
        <v>2</v>
      </c>
      <c r="P7" s="176">
        <v>16</v>
      </c>
    </row>
    <row r="8" spans="1:17" s="131" customFormat="1" ht="13.2" x14ac:dyDescent="0.25">
      <c r="A8" s="185">
        <v>46082</v>
      </c>
      <c r="B8" s="170">
        <v>229</v>
      </c>
      <c r="C8" s="171">
        <v>204</v>
      </c>
      <c r="D8" s="171">
        <v>25</v>
      </c>
      <c r="E8" s="172">
        <v>3</v>
      </c>
      <c r="F8" s="186">
        <v>556</v>
      </c>
      <c r="G8" s="173">
        <v>555</v>
      </c>
      <c r="H8" s="187">
        <v>70</v>
      </c>
      <c r="I8" s="173">
        <v>31</v>
      </c>
      <c r="J8" s="173">
        <v>40</v>
      </c>
      <c r="K8" s="173">
        <v>1</v>
      </c>
      <c r="L8" s="174">
        <v>1</v>
      </c>
      <c r="M8" s="175">
        <v>11</v>
      </c>
      <c r="N8" s="173">
        <v>8</v>
      </c>
      <c r="O8" s="172">
        <v>3</v>
      </c>
      <c r="P8" s="176">
        <v>16</v>
      </c>
    </row>
    <row r="9" spans="1:17" s="131" customFormat="1" ht="13.2" x14ac:dyDescent="0.25">
      <c r="A9" s="185">
        <v>46054</v>
      </c>
      <c r="B9" s="170">
        <v>229</v>
      </c>
      <c r="C9" s="171">
        <v>208</v>
      </c>
      <c r="D9" s="171">
        <v>21</v>
      </c>
      <c r="E9" s="172">
        <v>0</v>
      </c>
      <c r="F9" s="186">
        <v>548</v>
      </c>
      <c r="G9" s="173">
        <v>547</v>
      </c>
      <c r="H9" s="187">
        <v>72</v>
      </c>
      <c r="I9" s="173">
        <v>33</v>
      </c>
      <c r="J9" s="173">
        <v>40</v>
      </c>
      <c r="K9" s="173">
        <v>1</v>
      </c>
      <c r="L9" s="174">
        <v>1</v>
      </c>
      <c r="M9" s="175">
        <v>6</v>
      </c>
      <c r="N9" s="173">
        <v>3</v>
      </c>
      <c r="O9" s="172">
        <v>3</v>
      </c>
      <c r="P9" s="176">
        <v>22</v>
      </c>
    </row>
    <row r="10" spans="1:17" s="131" customFormat="1" ht="13.2" x14ac:dyDescent="0.25">
      <c r="A10" s="185">
        <v>46023</v>
      </c>
      <c r="B10" s="170">
        <v>229</v>
      </c>
      <c r="C10" s="171">
        <v>209</v>
      </c>
      <c r="D10" s="171">
        <v>20</v>
      </c>
      <c r="E10" s="172">
        <v>2</v>
      </c>
      <c r="F10" s="186">
        <v>539</v>
      </c>
      <c r="G10" s="173">
        <v>538</v>
      </c>
      <c r="H10" s="187">
        <v>92</v>
      </c>
      <c r="I10" s="173">
        <v>53</v>
      </c>
      <c r="J10" s="173">
        <v>40</v>
      </c>
      <c r="K10" s="173">
        <v>1</v>
      </c>
      <c r="L10" s="174">
        <v>1</v>
      </c>
      <c r="M10" s="175">
        <v>7</v>
      </c>
      <c r="N10" s="173">
        <v>3</v>
      </c>
      <c r="O10" s="172">
        <v>4</v>
      </c>
      <c r="P10" s="176">
        <v>12</v>
      </c>
    </row>
    <row r="11" spans="1:17" s="131" customFormat="1" ht="13.2" x14ac:dyDescent="0.25">
      <c r="A11" s="185">
        <v>45992</v>
      </c>
      <c r="B11" s="170">
        <v>229</v>
      </c>
      <c r="C11" s="171">
        <v>208</v>
      </c>
      <c r="D11" s="171">
        <v>21</v>
      </c>
      <c r="E11" s="172">
        <v>0</v>
      </c>
      <c r="F11" s="186">
        <v>533</v>
      </c>
      <c r="G11" s="173">
        <v>532</v>
      </c>
      <c r="H11" s="187">
        <v>96</v>
      </c>
      <c r="I11" s="173">
        <v>57</v>
      </c>
      <c r="J11" s="173">
        <v>40</v>
      </c>
      <c r="K11" s="173">
        <v>1</v>
      </c>
      <c r="L11" s="174">
        <v>1</v>
      </c>
      <c r="M11" s="175">
        <v>12</v>
      </c>
      <c r="N11" s="173">
        <v>9</v>
      </c>
      <c r="O11" s="172">
        <v>3</v>
      </c>
      <c r="P11" s="176">
        <v>14</v>
      </c>
    </row>
    <row r="12" spans="1:17" s="131" customFormat="1" ht="13.2" x14ac:dyDescent="0.25">
      <c r="A12" s="185">
        <v>45962</v>
      </c>
      <c r="B12" s="170">
        <v>229</v>
      </c>
      <c r="C12" s="171">
        <v>209</v>
      </c>
      <c r="D12" s="171">
        <v>20</v>
      </c>
      <c r="E12" s="172">
        <v>2</v>
      </c>
      <c r="F12" s="186">
        <v>524</v>
      </c>
      <c r="G12" s="173">
        <v>523</v>
      </c>
      <c r="H12" s="187">
        <v>107</v>
      </c>
      <c r="I12" s="173">
        <v>68</v>
      </c>
      <c r="J12" s="173">
        <v>40</v>
      </c>
      <c r="K12" s="173">
        <v>1</v>
      </c>
      <c r="L12" s="174">
        <v>1</v>
      </c>
      <c r="M12" s="175">
        <v>8</v>
      </c>
      <c r="N12" s="173">
        <v>4</v>
      </c>
      <c r="O12" s="172">
        <v>4</v>
      </c>
      <c r="P12" s="176">
        <v>10</v>
      </c>
    </row>
    <row r="13" spans="1:17" s="131" customFormat="1" ht="13.2" x14ac:dyDescent="0.25">
      <c r="A13" s="185">
        <v>45931</v>
      </c>
      <c r="B13" s="170">
        <v>229</v>
      </c>
      <c r="C13" s="171">
        <v>212</v>
      </c>
      <c r="D13" s="171">
        <v>17</v>
      </c>
      <c r="E13" s="172">
        <v>4</v>
      </c>
      <c r="F13" s="186">
        <v>526</v>
      </c>
      <c r="G13" s="173">
        <v>525</v>
      </c>
      <c r="H13" s="187">
        <v>102</v>
      </c>
      <c r="I13" s="173">
        <v>63</v>
      </c>
      <c r="J13" s="173">
        <v>40</v>
      </c>
      <c r="K13" s="173">
        <v>1</v>
      </c>
      <c r="L13" s="174">
        <v>1</v>
      </c>
      <c r="M13" s="175">
        <v>12</v>
      </c>
      <c r="N13" s="173">
        <v>5</v>
      </c>
      <c r="O13" s="172">
        <v>7</v>
      </c>
      <c r="P13" s="176">
        <v>13</v>
      </c>
    </row>
    <row r="14" spans="1:17" s="131" customFormat="1" ht="13.2" x14ac:dyDescent="0.25">
      <c r="A14" s="185">
        <v>45901</v>
      </c>
      <c r="B14" s="170">
        <v>229</v>
      </c>
      <c r="C14" s="171">
        <v>218</v>
      </c>
      <c r="D14" s="171">
        <v>11</v>
      </c>
      <c r="E14" s="172">
        <v>3</v>
      </c>
      <c r="F14" s="186">
        <v>522</v>
      </c>
      <c r="G14" s="173">
        <v>521</v>
      </c>
      <c r="H14" s="187">
        <v>115</v>
      </c>
      <c r="I14" s="173">
        <v>76</v>
      </c>
      <c r="J14" s="173">
        <v>40</v>
      </c>
      <c r="K14" s="173">
        <v>1</v>
      </c>
      <c r="L14" s="174">
        <v>1</v>
      </c>
      <c r="M14" s="175">
        <v>16</v>
      </c>
      <c r="N14" s="173">
        <v>8</v>
      </c>
      <c r="O14" s="172">
        <v>8</v>
      </c>
      <c r="P14" s="176">
        <v>4</v>
      </c>
    </row>
    <row r="15" spans="1:17" s="131" customFormat="1" ht="13.2" x14ac:dyDescent="0.25">
      <c r="A15" s="513">
        <v>45870</v>
      </c>
      <c r="B15" s="514">
        <v>240</v>
      </c>
      <c r="C15" s="515">
        <v>216</v>
      </c>
      <c r="D15" s="515">
        <v>24</v>
      </c>
      <c r="E15" s="516">
        <v>3</v>
      </c>
      <c r="F15" s="517">
        <v>526</v>
      </c>
      <c r="G15" s="518">
        <v>525</v>
      </c>
      <c r="H15" s="519">
        <v>71</v>
      </c>
      <c r="I15" s="518">
        <v>32</v>
      </c>
      <c r="J15" s="518">
        <v>40</v>
      </c>
      <c r="K15" s="518">
        <v>1</v>
      </c>
      <c r="L15" s="520">
        <v>1</v>
      </c>
      <c r="M15" s="521">
        <v>19</v>
      </c>
      <c r="N15" s="518">
        <v>6</v>
      </c>
      <c r="O15" s="516">
        <v>13</v>
      </c>
      <c r="P15" s="522">
        <v>8</v>
      </c>
    </row>
    <row r="16" spans="1:17" s="131" customFormat="1" thickBot="1" x14ac:dyDescent="0.3">
      <c r="A16" s="414">
        <v>45839</v>
      </c>
      <c r="B16" s="409">
        <v>240</v>
      </c>
      <c r="C16" s="487">
        <v>218</v>
      </c>
      <c r="D16" s="487">
        <v>22</v>
      </c>
      <c r="E16" s="410">
        <v>0</v>
      </c>
      <c r="F16" s="411">
        <v>532</v>
      </c>
      <c r="G16" s="488">
        <v>531</v>
      </c>
      <c r="H16" s="489">
        <v>65</v>
      </c>
      <c r="I16" s="488">
        <v>26</v>
      </c>
      <c r="J16" s="488">
        <v>40</v>
      </c>
      <c r="K16" s="488">
        <v>1</v>
      </c>
      <c r="L16" s="490">
        <v>1</v>
      </c>
      <c r="M16" s="412">
        <v>21</v>
      </c>
      <c r="N16" s="488">
        <v>14</v>
      </c>
      <c r="O16" s="410">
        <v>7</v>
      </c>
      <c r="P16" s="413">
        <v>9</v>
      </c>
    </row>
    <row r="17" spans="1:16" s="131" customFormat="1" ht="13.2" x14ac:dyDescent="0.25">
      <c r="A17" s="185">
        <v>45809</v>
      </c>
      <c r="B17" s="170">
        <v>240</v>
      </c>
      <c r="C17" s="171">
        <v>216</v>
      </c>
      <c r="D17" s="171">
        <v>24</v>
      </c>
      <c r="E17" s="172">
        <v>0</v>
      </c>
      <c r="F17" s="186">
        <v>546</v>
      </c>
      <c r="G17" s="173">
        <v>545</v>
      </c>
      <c r="H17" s="187">
        <v>52</v>
      </c>
      <c r="I17" s="173">
        <v>13</v>
      </c>
      <c r="J17" s="173">
        <v>40</v>
      </c>
      <c r="K17" s="173">
        <v>1</v>
      </c>
      <c r="L17" s="174">
        <v>1</v>
      </c>
      <c r="M17" s="175">
        <v>8</v>
      </c>
      <c r="N17" s="173">
        <v>4</v>
      </c>
      <c r="O17" s="172">
        <v>4</v>
      </c>
      <c r="P17" s="176">
        <v>2</v>
      </c>
    </row>
    <row r="18" spans="1:16" s="131" customFormat="1" ht="13.2" x14ac:dyDescent="0.25">
      <c r="A18" s="185">
        <v>45778</v>
      </c>
      <c r="B18" s="170">
        <v>240</v>
      </c>
      <c r="C18" s="171">
        <v>213</v>
      </c>
      <c r="D18" s="171">
        <v>27</v>
      </c>
      <c r="E18" s="172">
        <v>2</v>
      </c>
      <c r="F18" s="186">
        <v>537</v>
      </c>
      <c r="G18" s="173">
        <v>536</v>
      </c>
      <c r="H18" s="187">
        <v>57</v>
      </c>
      <c r="I18" s="173">
        <v>18</v>
      </c>
      <c r="J18" s="173">
        <v>40</v>
      </c>
      <c r="K18" s="173">
        <v>1</v>
      </c>
      <c r="L18" s="174">
        <v>1</v>
      </c>
      <c r="M18" s="175">
        <v>12</v>
      </c>
      <c r="N18" s="173">
        <v>9</v>
      </c>
      <c r="O18" s="172">
        <v>3</v>
      </c>
      <c r="P18" s="176">
        <v>6</v>
      </c>
    </row>
    <row r="19" spans="1:16" s="131" customFormat="1" ht="13.2" x14ac:dyDescent="0.25">
      <c r="A19" s="185">
        <v>45748</v>
      </c>
      <c r="B19" s="170">
        <v>240</v>
      </c>
      <c r="C19" s="171">
        <v>214</v>
      </c>
      <c r="D19" s="171">
        <v>26</v>
      </c>
      <c r="E19" s="172">
        <v>1</v>
      </c>
      <c r="F19" s="186">
        <v>540</v>
      </c>
      <c r="G19" s="173">
        <v>538</v>
      </c>
      <c r="H19" s="187">
        <v>55</v>
      </c>
      <c r="I19" s="173">
        <v>17</v>
      </c>
      <c r="J19" s="173">
        <v>40</v>
      </c>
      <c r="K19" s="173">
        <v>2</v>
      </c>
      <c r="L19" s="174">
        <v>2</v>
      </c>
      <c r="M19" s="175">
        <v>13</v>
      </c>
      <c r="N19" s="173">
        <v>8</v>
      </c>
      <c r="O19" s="172">
        <v>5</v>
      </c>
      <c r="P19" s="176">
        <v>6</v>
      </c>
    </row>
    <row r="20" spans="1:16" s="131" customFormat="1" ht="13.2" x14ac:dyDescent="0.25">
      <c r="A20" s="185">
        <v>45717</v>
      </c>
      <c r="B20" s="170">
        <v>240</v>
      </c>
      <c r="C20" s="171">
        <v>217</v>
      </c>
      <c r="D20" s="171">
        <v>23</v>
      </c>
      <c r="E20" s="172">
        <v>0</v>
      </c>
      <c r="F20" s="186">
        <v>534</v>
      </c>
      <c r="G20" s="173">
        <v>529</v>
      </c>
      <c r="H20" s="187">
        <v>56</v>
      </c>
      <c r="I20" s="173">
        <v>21</v>
      </c>
      <c r="J20" s="173">
        <v>40</v>
      </c>
      <c r="K20" s="173">
        <v>4</v>
      </c>
      <c r="L20" s="174">
        <v>5</v>
      </c>
      <c r="M20" s="175">
        <v>16</v>
      </c>
      <c r="N20" s="173">
        <v>8</v>
      </c>
      <c r="O20" s="172">
        <v>8</v>
      </c>
      <c r="P20" s="176">
        <v>11</v>
      </c>
    </row>
    <row r="21" spans="1:16" s="131" customFormat="1" ht="13.2" x14ac:dyDescent="0.25">
      <c r="A21" s="185">
        <v>45689</v>
      </c>
      <c r="B21" s="170">
        <v>240</v>
      </c>
      <c r="C21" s="171">
        <v>216</v>
      </c>
      <c r="D21" s="171">
        <v>24</v>
      </c>
      <c r="E21" s="172">
        <v>3</v>
      </c>
      <c r="F21" s="186">
        <v>537</v>
      </c>
      <c r="G21" s="173">
        <v>531</v>
      </c>
      <c r="H21" s="187">
        <v>53</v>
      </c>
      <c r="I21" s="173">
        <v>19</v>
      </c>
      <c r="J21" s="173">
        <v>40</v>
      </c>
      <c r="K21" s="173">
        <v>5</v>
      </c>
      <c r="L21" s="174">
        <v>6</v>
      </c>
      <c r="M21" s="175">
        <v>7</v>
      </c>
      <c r="N21" s="173">
        <v>4</v>
      </c>
      <c r="O21" s="172">
        <v>3</v>
      </c>
      <c r="P21" s="176">
        <v>11</v>
      </c>
    </row>
    <row r="22" spans="1:16" s="131" customFormat="1" ht="13.2" x14ac:dyDescent="0.25">
      <c r="A22" s="185">
        <v>45658</v>
      </c>
      <c r="B22" s="170">
        <v>247</v>
      </c>
      <c r="C22" s="171">
        <v>221</v>
      </c>
      <c r="D22" s="171">
        <v>26</v>
      </c>
      <c r="E22" s="172">
        <v>3</v>
      </c>
      <c r="F22" s="186">
        <v>528</v>
      </c>
      <c r="G22" s="173">
        <v>521</v>
      </c>
      <c r="H22" s="187">
        <v>53</v>
      </c>
      <c r="I22" s="173">
        <v>20</v>
      </c>
      <c r="J22" s="173">
        <v>40</v>
      </c>
      <c r="K22" s="173">
        <v>5</v>
      </c>
      <c r="L22" s="174">
        <v>7</v>
      </c>
      <c r="M22" s="175">
        <v>12</v>
      </c>
      <c r="N22" s="173">
        <v>6</v>
      </c>
      <c r="O22" s="172">
        <v>6</v>
      </c>
      <c r="P22" s="176">
        <v>9</v>
      </c>
    </row>
    <row r="23" spans="1:16" s="131" customFormat="1" ht="13.2" x14ac:dyDescent="0.25">
      <c r="A23" s="185">
        <v>45627</v>
      </c>
      <c r="B23" s="170">
        <v>249</v>
      </c>
      <c r="C23" s="171">
        <v>223</v>
      </c>
      <c r="D23" s="171">
        <v>26</v>
      </c>
      <c r="E23" s="172">
        <v>4</v>
      </c>
      <c r="F23" s="186">
        <v>532</v>
      </c>
      <c r="G23" s="173">
        <v>525</v>
      </c>
      <c r="H23" s="187">
        <v>46</v>
      </c>
      <c r="I23" s="173">
        <v>13</v>
      </c>
      <c r="J23" s="173">
        <v>40</v>
      </c>
      <c r="K23" s="173">
        <v>5</v>
      </c>
      <c r="L23" s="174">
        <v>7</v>
      </c>
      <c r="M23" s="175">
        <v>5</v>
      </c>
      <c r="N23" s="173">
        <v>4</v>
      </c>
      <c r="O23" s="172">
        <v>1</v>
      </c>
      <c r="P23" s="176">
        <v>12</v>
      </c>
    </row>
    <row r="24" spans="1:16" s="131" customFormat="1" ht="13.2" x14ac:dyDescent="0.25">
      <c r="A24" s="185">
        <v>45597</v>
      </c>
      <c r="B24" s="170">
        <v>250</v>
      </c>
      <c r="C24" s="171">
        <v>225</v>
      </c>
      <c r="D24" s="171">
        <v>25</v>
      </c>
      <c r="E24" s="172">
        <v>2</v>
      </c>
      <c r="F24" s="186">
        <v>527</v>
      </c>
      <c r="G24" s="173">
        <v>520</v>
      </c>
      <c r="H24" s="187">
        <v>58</v>
      </c>
      <c r="I24" s="173">
        <v>25</v>
      </c>
      <c r="J24" s="173">
        <v>40</v>
      </c>
      <c r="K24" s="173">
        <v>5</v>
      </c>
      <c r="L24" s="174">
        <v>7</v>
      </c>
      <c r="M24" s="175">
        <v>7</v>
      </c>
      <c r="N24" s="173">
        <v>4</v>
      </c>
      <c r="O24" s="172">
        <v>3</v>
      </c>
      <c r="P24" s="176">
        <v>5</v>
      </c>
    </row>
    <row r="25" spans="1:16" s="131" customFormat="1" ht="13.2" x14ac:dyDescent="0.25">
      <c r="A25" s="185">
        <v>45566</v>
      </c>
      <c r="B25" s="170">
        <v>250</v>
      </c>
      <c r="C25" s="171">
        <v>226</v>
      </c>
      <c r="D25" s="171">
        <v>24</v>
      </c>
      <c r="E25" s="172">
        <v>3</v>
      </c>
      <c r="F25" s="186">
        <v>528</v>
      </c>
      <c r="G25" s="173">
        <v>522</v>
      </c>
      <c r="H25" s="187">
        <v>60</v>
      </c>
      <c r="I25" s="173">
        <v>26</v>
      </c>
      <c r="J25" s="173">
        <v>40</v>
      </c>
      <c r="K25" s="173">
        <v>4</v>
      </c>
      <c r="L25" s="174">
        <v>6</v>
      </c>
      <c r="M25" s="175">
        <v>7</v>
      </c>
      <c r="N25" s="173">
        <v>4</v>
      </c>
      <c r="O25" s="172">
        <v>3</v>
      </c>
      <c r="P25" s="176">
        <v>2</v>
      </c>
    </row>
    <row r="26" spans="1:16" s="131" customFormat="1" ht="13.2" x14ac:dyDescent="0.25">
      <c r="A26" s="367">
        <v>45536</v>
      </c>
      <c r="B26" s="368">
        <v>250</v>
      </c>
      <c r="C26" s="369">
        <v>229</v>
      </c>
      <c r="D26" s="369">
        <v>21</v>
      </c>
      <c r="E26" s="370">
        <v>0</v>
      </c>
      <c r="F26" s="371">
        <v>526</v>
      </c>
      <c r="G26" s="372">
        <v>519</v>
      </c>
      <c r="H26" s="373">
        <v>62</v>
      </c>
      <c r="I26" s="372">
        <v>29</v>
      </c>
      <c r="J26" s="372">
        <v>40</v>
      </c>
      <c r="K26" s="372">
        <v>4</v>
      </c>
      <c r="L26" s="374">
        <v>7</v>
      </c>
      <c r="M26" s="375">
        <v>14</v>
      </c>
      <c r="N26" s="372">
        <v>9</v>
      </c>
      <c r="O26" s="370">
        <v>5</v>
      </c>
      <c r="P26" s="376">
        <v>3</v>
      </c>
    </row>
    <row r="27" spans="1:16" s="131" customFormat="1" ht="13.2" x14ac:dyDescent="0.25">
      <c r="A27" s="513">
        <v>45505</v>
      </c>
      <c r="B27" s="514">
        <v>254</v>
      </c>
      <c r="C27" s="515">
        <v>234</v>
      </c>
      <c r="D27" s="515">
        <v>20</v>
      </c>
      <c r="E27" s="516">
        <v>4</v>
      </c>
      <c r="F27" s="517">
        <v>528</v>
      </c>
      <c r="G27" s="518">
        <v>520</v>
      </c>
      <c r="H27" s="519">
        <v>59</v>
      </c>
      <c r="I27" s="518">
        <v>27</v>
      </c>
      <c r="J27" s="518">
        <v>40</v>
      </c>
      <c r="K27" s="518">
        <v>4</v>
      </c>
      <c r="L27" s="520">
        <v>8</v>
      </c>
      <c r="M27" s="521">
        <v>7</v>
      </c>
      <c r="N27" s="518">
        <v>2</v>
      </c>
      <c r="O27" s="516">
        <v>5</v>
      </c>
      <c r="P27" s="522">
        <v>8</v>
      </c>
    </row>
    <row r="28" spans="1:16" s="131" customFormat="1" thickBot="1" x14ac:dyDescent="0.3">
      <c r="A28" s="414">
        <v>45474</v>
      </c>
      <c r="B28" s="409">
        <v>256</v>
      </c>
      <c r="C28" s="487">
        <v>233</v>
      </c>
      <c r="D28" s="487">
        <v>23</v>
      </c>
      <c r="E28" s="410">
        <v>2</v>
      </c>
      <c r="F28" s="411">
        <v>530</v>
      </c>
      <c r="G28" s="488">
        <v>521</v>
      </c>
      <c r="H28" s="489">
        <v>61</v>
      </c>
      <c r="I28" s="488">
        <v>30</v>
      </c>
      <c r="J28" s="488">
        <v>40</v>
      </c>
      <c r="K28" s="488">
        <v>4</v>
      </c>
      <c r="L28" s="490">
        <v>9</v>
      </c>
      <c r="M28" s="412">
        <v>8</v>
      </c>
      <c r="N28" s="488">
        <v>6</v>
      </c>
      <c r="O28" s="410">
        <v>2</v>
      </c>
      <c r="P28" s="413">
        <v>4</v>
      </c>
    </row>
    <row r="29" spans="1:16" s="131" customFormat="1" ht="13.2" x14ac:dyDescent="0.25">
      <c r="A29" s="185">
        <v>45444</v>
      </c>
      <c r="B29" s="170">
        <v>256</v>
      </c>
      <c r="C29" s="171">
        <v>234</v>
      </c>
      <c r="D29" s="171">
        <v>22</v>
      </c>
      <c r="E29" s="172">
        <v>1</v>
      </c>
      <c r="F29" s="186">
        <v>533</v>
      </c>
      <c r="G29" s="173">
        <v>523</v>
      </c>
      <c r="H29" s="187">
        <v>54</v>
      </c>
      <c r="I29" s="173">
        <v>24</v>
      </c>
      <c r="J29" s="173">
        <v>40</v>
      </c>
      <c r="K29" s="173">
        <v>6</v>
      </c>
      <c r="L29" s="174">
        <v>10</v>
      </c>
      <c r="M29" s="175">
        <v>6</v>
      </c>
      <c r="N29" s="173">
        <v>6</v>
      </c>
      <c r="O29" s="172">
        <v>0</v>
      </c>
      <c r="P29" s="176">
        <v>10</v>
      </c>
    </row>
    <row r="30" spans="1:16" s="131" customFormat="1" ht="13.2" x14ac:dyDescent="0.25">
      <c r="A30" s="185">
        <v>45413</v>
      </c>
      <c r="B30" s="170">
        <v>256</v>
      </c>
      <c r="C30" s="171">
        <v>234</v>
      </c>
      <c r="D30" s="171">
        <v>22</v>
      </c>
      <c r="E30" s="172">
        <v>3</v>
      </c>
      <c r="F30" s="186">
        <v>523</v>
      </c>
      <c r="G30" s="173">
        <v>513</v>
      </c>
      <c r="H30" s="187">
        <v>59</v>
      </c>
      <c r="I30" s="173">
        <v>29</v>
      </c>
      <c r="J30" s="173">
        <v>40</v>
      </c>
      <c r="K30" s="173">
        <v>6</v>
      </c>
      <c r="L30" s="174">
        <v>10</v>
      </c>
      <c r="M30" s="175">
        <v>10</v>
      </c>
      <c r="N30" s="173">
        <v>6</v>
      </c>
      <c r="O30" s="172">
        <v>4</v>
      </c>
      <c r="P30" s="176">
        <v>15</v>
      </c>
    </row>
    <row r="31" spans="1:16" s="131" customFormat="1" ht="13.2" x14ac:dyDescent="0.25">
      <c r="A31" s="185">
        <v>45383</v>
      </c>
      <c r="B31" s="170">
        <v>258</v>
      </c>
      <c r="C31" s="171">
        <v>233</v>
      </c>
      <c r="D31" s="171">
        <v>25</v>
      </c>
      <c r="E31" s="172">
        <v>2</v>
      </c>
      <c r="F31" s="186">
        <v>518</v>
      </c>
      <c r="G31" s="173">
        <v>511</v>
      </c>
      <c r="H31" s="187">
        <v>75</v>
      </c>
      <c r="I31" s="173">
        <v>42</v>
      </c>
      <c r="J31" s="173">
        <v>40</v>
      </c>
      <c r="K31" s="173">
        <v>6</v>
      </c>
      <c r="L31" s="174">
        <v>7</v>
      </c>
      <c r="M31" s="175">
        <v>12</v>
      </c>
      <c r="N31" s="173">
        <v>10</v>
      </c>
      <c r="O31" s="172">
        <v>2</v>
      </c>
      <c r="P31" s="176">
        <v>5</v>
      </c>
    </row>
    <row r="32" spans="1:16" s="131" customFormat="1" ht="13.2" x14ac:dyDescent="0.25">
      <c r="A32" s="185">
        <v>45352</v>
      </c>
      <c r="B32" s="170">
        <v>258</v>
      </c>
      <c r="C32" s="171">
        <v>232</v>
      </c>
      <c r="D32" s="171">
        <v>26</v>
      </c>
      <c r="E32" s="172">
        <v>2</v>
      </c>
      <c r="F32" s="186">
        <v>514</v>
      </c>
      <c r="G32" s="173">
        <v>510</v>
      </c>
      <c r="H32" s="187">
        <v>75</v>
      </c>
      <c r="I32" s="173">
        <v>39</v>
      </c>
      <c r="J32" s="173">
        <v>40</v>
      </c>
      <c r="K32" s="173">
        <v>4</v>
      </c>
      <c r="L32" s="174">
        <v>4</v>
      </c>
      <c r="M32" s="175">
        <v>12</v>
      </c>
      <c r="N32" s="173">
        <v>8</v>
      </c>
      <c r="O32" s="172">
        <v>4</v>
      </c>
      <c r="P32" s="176">
        <v>10</v>
      </c>
    </row>
    <row r="33" spans="1:16" s="131" customFormat="1" ht="13.2" x14ac:dyDescent="0.25">
      <c r="A33" s="185">
        <v>45323</v>
      </c>
      <c r="B33" s="170">
        <v>258</v>
      </c>
      <c r="C33" s="171">
        <v>235</v>
      </c>
      <c r="D33" s="171">
        <v>23</v>
      </c>
      <c r="E33" s="172">
        <v>1</v>
      </c>
      <c r="F33" s="186">
        <v>528</v>
      </c>
      <c r="G33" s="173">
        <v>525</v>
      </c>
      <c r="H33" s="187">
        <v>62</v>
      </c>
      <c r="I33" s="173">
        <v>25</v>
      </c>
      <c r="J33" s="173">
        <v>40</v>
      </c>
      <c r="K33" s="173">
        <v>3</v>
      </c>
      <c r="L33" s="174">
        <v>3</v>
      </c>
      <c r="M33" s="175">
        <v>14</v>
      </c>
      <c r="N33" s="173">
        <v>7</v>
      </c>
      <c r="O33" s="172">
        <v>7</v>
      </c>
      <c r="P33" s="176">
        <v>10</v>
      </c>
    </row>
    <row r="34" spans="1:16" s="131" customFormat="1" ht="13.2" x14ac:dyDescent="0.25">
      <c r="A34" s="185">
        <v>45292</v>
      </c>
      <c r="B34" s="170">
        <v>259</v>
      </c>
      <c r="C34" s="171">
        <v>234</v>
      </c>
      <c r="D34" s="171">
        <v>25</v>
      </c>
      <c r="E34" s="172">
        <v>2</v>
      </c>
      <c r="F34" s="186">
        <v>526</v>
      </c>
      <c r="G34" s="173">
        <v>522</v>
      </c>
      <c r="H34" s="187">
        <v>47</v>
      </c>
      <c r="I34" s="173">
        <v>30</v>
      </c>
      <c r="J34" s="173">
        <v>21</v>
      </c>
      <c r="K34" s="173">
        <v>2</v>
      </c>
      <c r="L34" s="174">
        <v>4</v>
      </c>
      <c r="M34" s="175">
        <v>8</v>
      </c>
      <c r="N34" s="173">
        <v>5</v>
      </c>
      <c r="O34" s="172">
        <v>3</v>
      </c>
      <c r="P34" s="176">
        <v>8</v>
      </c>
    </row>
    <row r="35" spans="1:16" s="131" customFormat="1" ht="13.2" x14ac:dyDescent="0.25">
      <c r="A35" s="185">
        <v>45261</v>
      </c>
      <c r="B35" s="170">
        <v>259</v>
      </c>
      <c r="C35" s="171">
        <v>227</v>
      </c>
      <c r="D35" s="171">
        <v>32</v>
      </c>
      <c r="E35" s="172">
        <v>3</v>
      </c>
      <c r="F35" s="186">
        <v>516</v>
      </c>
      <c r="G35" s="173">
        <v>516</v>
      </c>
      <c r="H35" s="187">
        <v>58</v>
      </c>
      <c r="I35" s="173">
        <v>37</v>
      </c>
      <c r="J35" s="173">
        <v>21</v>
      </c>
      <c r="K35" s="173">
        <v>0</v>
      </c>
      <c r="L35" s="174">
        <v>0</v>
      </c>
      <c r="M35" s="175">
        <v>9</v>
      </c>
      <c r="N35" s="173">
        <v>7</v>
      </c>
      <c r="O35" s="172">
        <v>2</v>
      </c>
      <c r="P35" s="176">
        <v>7</v>
      </c>
    </row>
    <row r="36" spans="1:16" s="131" customFormat="1" ht="13.2" x14ac:dyDescent="0.25">
      <c r="A36" s="188">
        <v>45231</v>
      </c>
      <c r="B36" s="301">
        <v>256</v>
      </c>
      <c r="C36" s="302">
        <v>226</v>
      </c>
      <c r="D36" s="302">
        <v>30</v>
      </c>
      <c r="E36" s="303">
        <v>1</v>
      </c>
      <c r="F36" s="189">
        <v>518</v>
      </c>
      <c r="G36" s="304">
        <v>518</v>
      </c>
      <c r="H36" s="305">
        <v>54</v>
      </c>
      <c r="I36" s="304">
        <v>33</v>
      </c>
      <c r="J36" s="304">
        <v>21</v>
      </c>
      <c r="K36" s="304">
        <v>0</v>
      </c>
      <c r="L36" s="306">
        <v>0</v>
      </c>
      <c r="M36" s="307">
        <v>9</v>
      </c>
      <c r="N36" s="304">
        <v>6</v>
      </c>
      <c r="O36" s="303">
        <v>3</v>
      </c>
      <c r="P36" s="387">
        <v>6</v>
      </c>
    </row>
    <row r="37" spans="1:16" s="131" customFormat="1" ht="13.2" x14ac:dyDescent="0.25">
      <c r="A37" s="185">
        <v>45200</v>
      </c>
      <c r="B37" s="170">
        <v>256</v>
      </c>
      <c r="C37" s="171">
        <v>227</v>
      </c>
      <c r="D37" s="171">
        <v>29</v>
      </c>
      <c r="E37" s="172">
        <v>5</v>
      </c>
      <c r="F37" s="186">
        <v>521</v>
      </c>
      <c r="G37" s="173">
        <v>521</v>
      </c>
      <c r="H37" s="187">
        <v>53</v>
      </c>
      <c r="I37" s="173">
        <v>32</v>
      </c>
      <c r="J37" s="173">
        <v>21</v>
      </c>
      <c r="K37" s="173">
        <v>0</v>
      </c>
      <c r="L37" s="174">
        <v>0</v>
      </c>
      <c r="M37" s="175">
        <v>16</v>
      </c>
      <c r="N37" s="173">
        <v>9</v>
      </c>
      <c r="O37" s="172">
        <v>7</v>
      </c>
      <c r="P37" s="176">
        <v>4</v>
      </c>
    </row>
    <row r="38" spans="1:16" s="131" customFormat="1" ht="13.2" x14ac:dyDescent="0.25">
      <c r="A38" s="185">
        <v>45170</v>
      </c>
      <c r="B38" s="170">
        <v>256</v>
      </c>
      <c r="C38" s="171">
        <v>232</v>
      </c>
      <c r="D38" s="171">
        <v>24</v>
      </c>
      <c r="E38" s="172">
        <v>6</v>
      </c>
      <c r="F38" s="186">
        <v>512</v>
      </c>
      <c r="G38" s="173">
        <v>512</v>
      </c>
      <c r="H38" s="187">
        <v>51</v>
      </c>
      <c r="I38" s="173">
        <v>30</v>
      </c>
      <c r="J38" s="173">
        <v>21</v>
      </c>
      <c r="K38" s="173">
        <v>0</v>
      </c>
      <c r="L38" s="174">
        <v>0</v>
      </c>
      <c r="M38" s="175">
        <v>4</v>
      </c>
      <c r="N38" s="173">
        <v>4</v>
      </c>
      <c r="O38" s="172">
        <v>0</v>
      </c>
      <c r="P38" s="176">
        <v>15</v>
      </c>
    </row>
    <row r="39" spans="1:16" s="131" customFormat="1" ht="13.2" x14ac:dyDescent="0.25">
      <c r="A39" s="367">
        <v>45139</v>
      </c>
      <c r="B39" s="368">
        <v>256</v>
      </c>
      <c r="C39" s="369">
        <v>233</v>
      </c>
      <c r="D39" s="369">
        <v>23</v>
      </c>
      <c r="E39" s="370">
        <v>4</v>
      </c>
      <c r="F39" s="371">
        <v>512</v>
      </c>
      <c r="G39" s="372">
        <v>512</v>
      </c>
      <c r="H39" s="373">
        <v>40</v>
      </c>
      <c r="I39" s="372">
        <v>19</v>
      </c>
      <c r="J39" s="372">
        <v>21</v>
      </c>
      <c r="K39" s="372">
        <v>0</v>
      </c>
      <c r="L39" s="374">
        <v>0</v>
      </c>
      <c r="M39" s="375">
        <v>11</v>
      </c>
      <c r="N39" s="372">
        <v>6</v>
      </c>
      <c r="O39" s="370">
        <v>5</v>
      </c>
      <c r="P39" s="376">
        <v>26</v>
      </c>
    </row>
    <row r="40" spans="1:16" s="131" customFormat="1" thickBot="1" x14ac:dyDescent="0.3">
      <c r="A40" s="414">
        <v>45108</v>
      </c>
      <c r="B40" s="409">
        <v>256</v>
      </c>
      <c r="C40" s="487">
        <v>227</v>
      </c>
      <c r="D40" s="487">
        <v>29</v>
      </c>
      <c r="E40" s="410">
        <v>4</v>
      </c>
      <c r="F40" s="411">
        <v>504</v>
      </c>
      <c r="G40" s="488">
        <v>504</v>
      </c>
      <c r="H40" s="489">
        <v>61</v>
      </c>
      <c r="I40" s="488">
        <v>40</v>
      </c>
      <c r="J40" s="488">
        <v>21</v>
      </c>
      <c r="K40" s="488">
        <v>0</v>
      </c>
      <c r="L40" s="490">
        <v>0</v>
      </c>
      <c r="M40" s="412">
        <v>13</v>
      </c>
      <c r="N40" s="488">
        <v>6</v>
      </c>
      <c r="O40" s="410">
        <v>7</v>
      </c>
      <c r="P40" s="413">
        <v>13</v>
      </c>
    </row>
    <row r="41" spans="1:16" ht="13.35" customHeight="1" x14ac:dyDescent="0.3">
      <c r="A41" s="35"/>
      <c r="M41" s="34"/>
      <c r="N41" s="34"/>
      <c r="O41" s="34"/>
    </row>
    <row r="42" spans="1:16" ht="13.35" customHeight="1" x14ac:dyDescent="0.3">
      <c r="M42" s="34"/>
      <c r="N42" s="34"/>
      <c r="O42" s="34"/>
    </row>
  </sheetData>
  <mergeCells count="2">
    <mergeCell ref="B1:E1"/>
    <mergeCell ref="F1:P1"/>
  </mergeCells>
  <phoneticPr fontId="54" type="noConversion"/>
  <pageMargins left="0.25" right="0.25" top="0.47" bottom="0.51" header="0.3" footer="0.3"/>
  <pageSetup scale="90" orientation="landscape" r:id="rId1"/>
  <headerFooter>
    <oddHeader>&amp;CDepartment of Juvenile Services  &amp;A</oddHeader>
    <oddFooter>&amp;C* "Other Separations" include:  Termination, Deceased, Retirement, Disability Retirement, Leave of Absence and Transfers/promotions out of RA Series.&amp;R&amp;A &amp;P</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Charts</vt:lpstr>
      <vt:lpstr>Intake and Dispositions</vt:lpstr>
      <vt:lpstr>Supervision</vt:lpstr>
      <vt:lpstr>Residential</vt:lpstr>
      <vt:lpstr>Overtime</vt:lpstr>
      <vt:lpstr>Sick &amp; FMLA Leave</vt:lpstr>
      <vt:lpstr>Facility Pop &amp; Incidents</vt:lpstr>
      <vt:lpstr>Positions</vt:lpstr>
      <vt:lpstr>Charts!Print_Area</vt:lpstr>
      <vt:lpstr>'Facility Pop &amp; Incidents'!Print_Area</vt:lpstr>
      <vt:lpstr>'Intake and Dispositions'!Print_Area</vt:lpstr>
      <vt:lpstr>Positions!Print_Area</vt:lpstr>
      <vt:lpstr>Residential!Print_Area</vt:lpstr>
      <vt:lpstr>Supervision!Print_Area</vt:lpstr>
      <vt:lpstr>Charts!Print_Titles</vt:lpstr>
      <vt:lpstr>'Intake and Dispositions'!Print_Titles</vt:lpstr>
      <vt:lpstr>Positions!Print_Titles</vt:lpstr>
      <vt:lpstr>Residential!Print_Titles</vt:lpstr>
      <vt:lpstr>'Sick &amp; FMLA Leave'!Print_Titles</vt:lpstr>
      <vt:lpstr>Supervision!Print_Titles</vt:lpstr>
    </vt:vector>
  </TitlesOfParts>
  <Company>DJS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djjuser</dc:creator>
  <cp:lastModifiedBy>Lesley Oswin</cp:lastModifiedBy>
  <cp:lastPrinted>2026-07-23T11:02:50Z</cp:lastPrinted>
  <dcterms:created xsi:type="dcterms:W3CDTF">2007-05-14T17:15:41Z</dcterms:created>
  <dcterms:modified xsi:type="dcterms:W3CDTF">2026-09-09T14:10:41Z</dcterms:modified>
</cp:coreProperties>
</file>